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47 продажа МТ лот барахло\"/>
    </mc:Choice>
  </mc:AlternateContent>
  <bookViews>
    <workbookView xWindow="0" yWindow="0" windowWidth="19395" windowHeight="11970"/>
  </bookViews>
  <sheets>
    <sheet name="Лист3" sheetId="3" r:id="rId1"/>
    <sheet name="Лист2" sheetId="2" r:id="rId2"/>
  </sheets>
  <definedNames>
    <definedName name="_xlnm._FilterDatabase" localSheetId="0" hidden="1">Лист3!$A$8:$P$120</definedName>
    <definedName name="_xlnm.Print_Titles" localSheetId="0">Лист3!$8:$8</definedName>
  </definedNames>
  <calcPr calcId="162913"/>
</workbook>
</file>

<file path=xl/calcChain.xml><?xml version="1.0" encoding="utf-8"?>
<calcChain xmlns="http://schemas.openxmlformats.org/spreadsheetml/2006/main">
  <c r="F123" i="3" l="1"/>
  <c r="F122" i="3"/>
  <c r="N120" i="3" l="1"/>
  <c r="F120" i="3"/>
  <c r="M119" i="3"/>
  <c r="K119" i="3"/>
  <c r="L119" i="3" s="1"/>
  <c r="J119" i="3"/>
  <c r="M118" i="3"/>
  <c r="K118" i="3"/>
  <c r="L118" i="3" s="1"/>
  <c r="J118" i="3"/>
  <c r="M117" i="3"/>
  <c r="K117" i="3"/>
  <c r="L117" i="3" s="1"/>
  <c r="J117" i="3"/>
  <c r="M116" i="3"/>
  <c r="K116" i="3"/>
  <c r="L116" i="3" s="1"/>
  <c r="J116" i="3"/>
  <c r="M115" i="3"/>
  <c r="K115" i="3"/>
  <c r="L115" i="3" s="1"/>
  <c r="J115" i="3"/>
  <c r="M114" i="3"/>
  <c r="K114" i="3"/>
  <c r="L114" i="3" s="1"/>
  <c r="J114" i="3"/>
  <c r="M113" i="3"/>
  <c r="K113" i="3"/>
  <c r="L113" i="3" s="1"/>
  <c r="J113" i="3"/>
  <c r="M112" i="3"/>
  <c r="K112" i="3"/>
  <c r="L112" i="3" s="1"/>
  <c r="J112" i="3"/>
  <c r="M111" i="3"/>
  <c r="K111" i="3"/>
  <c r="L111" i="3" s="1"/>
  <c r="J111" i="3"/>
  <c r="M110" i="3"/>
  <c r="K110" i="3"/>
  <c r="L110" i="3" s="1"/>
  <c r="J110" i="3"/>
  <c r="M109" i="3"/>
  <c r="K109" i="3"/>
  <c r="L109" i="3" s="1"/>
  <c r="J109" i="3"/>
  <c r="M108" i="3"/>
  <c r="K108" i="3"/>
  <c r="L108" i="3" s="1"/>
  <c r="J108" i="3"/>
  <c r="M107" i="3"/>
  <c r="K107" i="3"/>
  <c r="L107" i="3" s="1"/>
  <c r="J107" i="3"/>
  <c r="M106" i="3"/>
  <c r="K106" i="3"/>
  <c r="L106" i="3" s="1"/>
  <c r="J106" i="3"/>
  <c r="M105" i="3"/>
  <c r="K105" i="3"/>
  <c r="L105" i="3" s="1"/>
  <c r="J105" i="3"/>
  <c r="M104" i="3"/>
  <c r="K104" i="3"/>
  <c r="L104" i="3" s="1"/>
  <c r="J104" i="3"/>
  <c r="M103" i="3"/>
  <c r="K103" i="3"/>
  <c r="L103" i="3" s="1"/>
  <c r="J103" i="3"/>
  <c r="M102" i="3"/>
  <c r="K102" i="3"/>
  <c r="L102" i="3" s="1"/>
  <c r="J102" i="3"/>
  <c r="M101" i="3"/>
  <c r="K101" i="3"/>
  <c r="L101" i="3" s="1"/>
  <c r="J101" i="3"/>
  <c r="M100" i="3"/>
  <c r="K100" i="3"/>
  <c r="L100" i="3" s="1"/>
  <c r="J100" i="3"/>
  <c r="M99" i="3"/>
  <c r="K99" i="3"/>
  <c r="L99" i="3" s="1"/>
  <c r="J99" i="3"/>
  <c r="M98" i="3"/>
  <c r="K98" i="3"/>
  <c r="L98" i="3" s="1"/>
  <c r="J98" i="3"/>
  <c r="M97" i="3"/>
  <c r="K97" i="3"/>
  <c r="L97" i="3" s="1"/>
  <c r="J97" i="3"/>
  <c r="M96" i="3"/>
  <c r="K96" i="3"/>
  <c r="L96" i="3" s="1"/>
  <c r="J96" i="3"/>
  <c r="M95" i="3"/>
  <c r="K95" i="3"/>
  <c r="L95" i="3" s="1"/>
  <c r="J95" i="3"/>
  <c r="M94" i="3"/>
  <c r="K94" i="3"/>
  <c r="L94" i="3" s="1"/>
  <c r="J94" i="3"/>
  <c r="M93" i="3"/>
  <c r="K93" i="3"/>
  <c r="L93" i="3" s="1"/>
  <c r="J93" i="3"/>
  <c r="M92" i="3"/>
  <c r="K92" i="3"/>
  <c r="L92" i="3" s="1"/>
  <c r="J92" i="3"/>
  <c r="M91" i="3"/>
  <c r="K91" i="3"/>
  <c r="L91" i="3" s="1"/>
  <c r="J91" i="3"/>
  <c r="M90" i="3"/>
  <c r="K90" i="3"/>
  <c r="L90" i="3" s="1"/>
  <c r="J90" i="3"/>
  <c r="M89" i="3"/>
  <c r="K89" i="3"/>
  <c r="L89" i="3" s="1"/>
  <c r="J89" i="3"/>
  <c r="M88" i="3"/>
  <c r="K88" i="3"/>
  <c r="L88" i="3" s="1"/>
  <c r="J88" i="3"/>
  <c r="M87" i="3"/>
  <c r="K87" i="3"/>
  <c r="L87" i="3" s="1"/>
  <c r="J87" i="3"/>
  <c r="M86" i="3"/>
  <c r="K86" i="3"/>
  <c r="L86" i="3" s="1"/>
  <c r="J86" i="3"/>
  <c r="M85" i="3"/>
  <c r="K85" i="3"/>
  <c r="L85" i="3" s="1"/>
  <c r="J85" i="3"/>
  <c r="M84" i="3"/>
  <c r="K84" i="3"/>
  <c r="L84" i="3" s="1"/>
  <c r="J84" i="3"/>
  <c r="M83" i="3"/>
  <c r="K83" i="3"/>
  <c r="L83" i="3" s="1"/>
  <c r="J83" i="3"/>
  <c r="M82" i="3"/>
  <c r="K82" i="3"/>
  <c r="L82" i="3" s="1"/>
  <c r="J82" i="3"/>
  <c r="M81" i="3"/>
  <c r="K81" i="3"/>
  <c r="L81" i="3" s="1"/>
  <c r="J81" i="3"/>
  <c r="M80" i="3"/>
  <c r="K80" i="3"/>
  <c r="L80" i="3" s="1"/>
  <c r="J80" i="3"/>
  <c r="M79" i="3"/>
  <c r="K79" i="3"/>
  <c r="L79" i="3" s="1"/>
  <c r="J79" i="3"/>
  <c r="M78" i="3"/>
  <c r="K78" i="3"/>
  <c r="L78" i="3" s="1"/>
  <c r="J78" i="3"/>
  <c r="M77" i="3"/>
  <c r="K77" i="3"/>
  <c r="L77" i="3" s="1"/>
  <c r="J77" i="3"/>
  <c r="M76" i="3"/>
  <c r="K76" i="3"/>
  <c r="L76" i="3" s="1"/>
  <c r="J76" i="3"/>
  <c r="M75" i="3"/>
  <c r="K75" i="3"/>
  <c r="L75" i="3" s="1"/>
  <c r="J75" i="3"/>
  <c r="M74" i="3"/>
  <c r="K74" i="3"/>
  <c r="L74" i="3" s="1"/>
  <c r="J74" i="3"/>
  <c r="M73" i="3"/>
  <c r="K73" i="3"/>
  <c r="L73" i="3" s="1"/>
  <c r="J73" i="3"/>
  <c r="M72" i="3"/>
  <c r="K72" i="3"/>
  <c r="L72" i="3" s="1"/>
  <c r="J72" i="3"/>
  <c r="M71" i="3"/>
  <c r="K71" i="3"/>
  <c r="L71" i="3" s="1"/>
  <c r="J71" i="3"/>
  <c r="M70" i="3"/>
  <c r="K70" i="3"/>
  <c r="L70" i="3" s="1"/>
  <c r="J70" i="3"/>
  <c r="M69" i="3"/>
  <c r="K69" i="3"/>
  <c r="L69" i="3" s="1"/>
  <c r="J69" i="3"/>
  <c r="M68" i="3"/>
  <c r="K68" i="3"/>
  <c r="L68" i="3" s="1"/>
  <c r="J68" i="3"/>
  <c r="M67" i="3"/>
  <c r="K67" i="3"/>
  <c r="L67" i="3" s="1"/>
  <c r="J67" i="3"/>
  <c r="M66" i="3"/>
  <c r="K66" i="3"/>
  <c r="L66" i="3" s="1"/>
  <c r="J66" i="3"/>
  <c r="M65" i="3"/>
  <c r="K65" i="3"/>
  <c r="L65" i="3" s="1"/>
  <c r="J65" i="3"/>
  <c r="M64" i="3"/>
  <c r="K64" i="3"/>
  <c r="L64" i="3" s="1"/>
  <c r="J64" i="3"/>
  <c r="M63" i="3"/>
  <c r="K63" i="3"/>
  <c r="L63" i="3" s="1"/>
  <c r="J63" i="3"/>
  <c r="M62" i="3"/>
  <c r="K62" i="3"/>
  <c r="L62" i="3" s="1"/>
  <c r="J62" i="3"/>
  <c r="M61" i="3"/>
  <c r="K61" i="3"/>
  <c r="L61" i="3" s="1"/>
  <c r="J61" i="3"/>
  <c r="M60" i="3"/>
  <c r="K60" i="3"/>
  <c r="L60" i="3" s="1"/>
  <c r="J60" i="3"/>
  <c r="M59" i="3"/>
  <c r="K59" i="3"/>
  <c r="L59" i="3" s="1"/>
  <c r="J59" i="3"/>
  <c r="M58" i="3"/>
  <c r="K58" i="3"/>
  <c r="L58" i="3" s="1"/>
  <c r="J58" i="3"/>
  <c r="M57" i="3"/>
  <c r="K57" i="3"/>
  <c r="L57" i="3" s="1"/>
  <c r="J57" i="3"/>
  <c r="M56" i="3"/>
  <c r="K56" i="3"/>
  <c r="L56" i="3" s="1"/>
  <c r="J56" i="3"/>
  <c r="M55" i="3"/>
  <c r="K55" i="3"/>
  <c r="L55" i="3" s="1"/>
  <c r="J55" i="3"/>
  <c r="M54" i="3"/>
  <c r="K54" i="3"/>
  <c r="L54" i="3" s="1"/>
  <c r="J54" i="3"/>
  <c r="M53" i="3"/>
  <c r="K53" i="3"/>
  <c r="L53" i="3" s="1"/>
  <c r="J53" i="3"/>
  <c r="M52" i="3"/>
  <c r="K52" i="3"/>
  <c r="L52" i="3" s="1"/>
  <c r="J52" i="3"/>
  <c r="M51" i="3"/>
  <c r="K51" i="3"/>
  <c r="L51" i="3" s="1"/>
  <c r="J51" i="3"/>
  <c r="M50" i="3"/>
  <c r="K50" i="3"/>
  <c r="L50" i="3" s="1"/>
  <c r="J50" i="3"/>
  <c r="M49" i="3"/>
  <c r="K49" i="3"/>
  <c r="L49" i="3" s="1"/>
  <c r="J49" i="3"/>
  <c r="M48" i="3"/>
  <c r="K48" i="3"/>
  <c r="L48" i="3" s="1"/>
  <c r="J48" i="3"/>
  <c r="M47" i="3"/>
  <c r="K47" i="3"/>
  <c r="L47" i="3" s="1"/>
  <c r="J47" i="3"/>
  <c r="M46" i="3"/>
  <c r="K46" i="3"/>
  <c r="L46" i="3" s="1"/>
  <c r="J46" i="3"/>
  <c r="M45" i="3"/>
  <c r="K45" i="3"/>
  <c r="L45" i="3" s="1"/>
  <c r="J45" i="3"/>
  <c r="M44" i="3"/>
  <c r="K44" i="3"/>
  <c r="L44" i="3" s="1"/>
  <c r="J44" i="3"/>
  <c r="M43" i="3"/>
  <c r="K43" i="3"/>
  <c r="L43" i="3" s="1"/>
  <c r="J43" i="3"/>
  <c r="M42" i="3"/>
  <c r="K42" i="3"/>
  <c r="L42" i="3" s="1"/>
  <c r="J42" i="3"/>
  <c r="M41" i="3"/>
  <c r="K41" i="3"/>
  <c r="L41" i="3" s="1"/>
  <c r="J41" i="3"/>
  <c r="M40" i="3"/>
  <c r="K40" i="3"/>
  <c r="L40" i="3" s="1"/>
  <c r="J40" i="3"/>
  <c r="M39" i="3"/>
  <c r="K39" i="3"/>
  <c r="L39" i="3" s="1"/>
  <c r="J39" i="3"/>
  <c r="M38" i="3"/>
  <c r="K38" i="3"/>
  <c r="L38" i="3" s="1"/>
  <c r="J38" i="3"/>
  <c r="M37" i="3"/>
  <c r="K37" i="3"/>
  <c r="L37" i="3" s="1"/>
  <c r="J37" i="3"/>
  <c r="M36" i="3"/>
  <c r="K36" i="3"/>
  <c r="L36" i="3" s="1"/>
  <c r="J36" i="3"/>
  <c r="M35" i="3"/>
  <c r="K35" i="3"/>
  <c r="L35" i="3" s="1"/>
  <c r="J35" i="3"/>
  <c r="M34" i="3"/>
  <c r="K34" i="3"/>
  <c r="L34" i="3" s="1"/>
  <c r="J34" i="3"/>
  <c r="M33" i="3"/>
  <c r="K33" i="3"/>
  <c r="L33" i="3" s="1"/>
  <c r="J33" i="3"/>
  <c r="M32" i="3"/>
  <c r="K32" i="3"/>
  <c r="L32" i="3" s="1"/>
  <c r="J32" i="3"/>
  <c r="M31" i="3"/>
  <c r="K31" i="3"/>
  <c r="L31" i="3" s="1"/>
  <c r="J31" i="3"/>
  <c r="M30" i="3"/>
  <c r="K30" i="3"/>
  <c r="L30" i="3" s="1"/>
  <c r="J30" i="3"/>
  <c r="M29" i="3"/>
  <c r="K29" i="3"/>
  <c r="L29" i="3" s="1"/>
  <c r="J29" i="3"/>
  <c r="M28" i="3"/>
  <c r="K28" i="3"/>
  <c r="L28" i="3" s="1"/>
  <c r="J28" i="3"/>
  <c r="M27" i="3"/>
  <c r="K27" i="3"/>
  <c r="L27" i="3" s="1"/>
  <c r="J27" i="3"/>
  <c r="M26" i="3"/>
  <c r="K26" i="3"/>
  <c r="L26" i="3" s="1"/>
  <c r="J26" i="3"/>
  <c r="M25" i="3"/>
  <c r="K25" i="3"/>
  <c r="L25" i="3" s="1"/>
  <c r="J25" i="3"/>
  <c r="M24" i="3"/>
  <c r="K24" i="3"/>
  <c r="L24" i="3" s="1"/>
  <c r="J24" i="3"/>
  <c r="M23" i="3"/>
  <c r="K23" i="3"/>
  <c r="L23" i="3" s="1"/>
  <c r="J23" i="3"/>
  <c r="M22" i="3"/>
  <c r="K22" i="3"/>
  <c r="L22" i="3" s="1"/>
  <c r="J22" i="3"/>
  <c r="M21" i="3"/>
  <c r="K21" i="3"/>
  <c r="L21" i="3" s="1"/>
  <c r="J21" i="3"/>
  <c r="M20" i="3"/>
  <c r="K20" i="3"/>
  <c r="L20" i="3" s="1"/>
  <c r="J20" i="3"/>
  <c r="M19" i="3"/>
  <c r="K19" i="3"/>
  <c r="L19" i="3" s="1"/>
  <c r="J19" i="3"/>
  <c r="M18" i="3"/>
  <c r="K18" i="3"/>
  <c r="L18" i="3" s="1"/>
  <c r="J18" i="3"/>
  <c r="M17" i="3"/>
  <c r="K17" i="3"/>
  <c r="L17" i="3" s="1"/>
  <c r="J17" i="3"/>
  <c r="M16" i="3"/>
  <c r="K16" i="3"/>
  <c r="L16" i="3" s="1"/>
  <c r="J16" i="3"/>
  <c r="M15" i="3"/>
  <c r="K15" i="3"/>
  <c r="L15" i="3" s="1"/>
  <c r="J15" i="3"/>
  <c r="M14" i="3"/>
  <c r="K14" i="3"/>
  <c r="L14" i="3" s="1"/>
  <c r="J14" i="3"/>
  <c r="M13" i="3"/>
  <c r="K13" i="3"/>
  <c r="L13" i="3" s="1"/>
  <c r="J13" i="3"/>
  <c r="M12" i="3"/>
  <c r="K12" i="3"/>
  <c r="L12" i="3" s="1"/>
  <c r="J12" i="3"/>
  <c r="M11" i="3"/>
  <c r="K11" i="3"/>
  <c r="L11" i="3" s="1"/>
  <c r="J11" i="3"/>
  <c r="M10" i="3"/>
  <c r="K10" i="3"/>
  <c r="L10" i="3" s="1"/>
  <c r="J10" i="3"/>
  <c r="M9" i="3"/>
  <c r="K9" i="3"/>
  <c r="L9" i="3" s="1"/>
  <c r="J9" i="3"/>
  <c r="M120" i="3" l="1"/>
  <c r="E122" i="3" s="1"/>
  <c r="E123" i="3" s="1"/>
  <c r="K120" i="3"/>
  <c r="L120" i="3"/>
</calcChain>
</file>

<file path=xl/sharedStrings.xml><?xml version="1.0" encoding="utf-8"?>
<sst xmlns="http://schemas.openxmlformats.org/spreadsheetml/2006/main" count="509" uniqueCount="180">
  <si>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</si>
  <si>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</si>
  <si>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</si>
  <si>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</si>
  <si>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</si>
  <si>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</si>
  <si>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</si>
  <si>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</si>
  <si>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</si>
  <si>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</si>
  <si>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</si>
  <si>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</si>
  <si>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</si>
  <si>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</si>
  <si>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</si>
  <si>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</si>
  <si>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</si>
  <si>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</si>
  <si>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</si>
  <si>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</si>
  <si>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</si>
  <si>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</si>
  <si>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 xml:space="preserve">Итого НДС (18%) составляет / Total Vat  (18%) </t>
  </si>
  <si>
    <t>Итого сумма без НДС составляет/ Total amount excluding VAT</t>
  </si>
  <si>
    <t xml:space="preserve">Начальная минимальная цена, руб. ,без учета НДС / Initial minimum price excl VAT, RUR </t>
  </si>
  <si>
    <t>МТ</t>
  </si>
  <si>
    <t>необходимо заполнить</t>
  </si>
  <si>
    <t xml:space="preserve">Начальная минимальная цена, руб. ,с учетом НДС 20% / Initial minimum price incl VAT 20, RUR </t>
  </si>
  <si>
    <t xml:space="preserve">Начальная минимальная стоимость, руб. ,без учета НДС / Initial minimum sum excl VAT, RUR </t>
  </si>
  <si>
    <t xml:space="preserve">Начальная минимальная стоимость, руб. ,с учетом НДС 20% / Initial minimum sum incl VAT 20, RUR </t>
  </si>
  <si>
    <r>
      <t xml:space="preserve">Стоимость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руб/ Price  with VAT 20%, RUB</t>
    </r>
  </si>
  <si>
    <r>
      <t xml:space="preserve">Цена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excl VAT, RUB</t>
    </r>
  </si>
  <si>
    <t xml:space="preserve">Условия покупки: </t>
  </si>
  <si>
    <t>Вентилятор прямой передачи для  сухой системы кондицинирования, mod. FD 146/176 NC 36W AB-0695000, cod. GH614412CA/03, 230V 50Hz 1240RPM</t>
  </si>
  <si>
    <t>Контрольная панель управления аварийным дизель-генератором GS-800 Ser№F392/B2 Type 2001 DWG №0307320</t>
  </si>
  <si>
    <t>Б/у Кабель 0,4кВ от 41 ЕМСС-02 до 41-UPS-09 4*2,5</t>
  </si>
  <si>
    <t>м</t>
  </si>
  <si>
    <t>Батарейный шкаф 500x400x150мм  Б/У</t>
  </si>
  <si>
    <t>ПЕРЕХОДНИК ГП 100Х125</t>
  </si>
  <si>
    <t>Распредщит шелтера PB-9</t>
  </si>
  <si>
    <t>Распределительная коробка с 6 положительными выводами (Corrpro, Basco)</t>
  </si>
  <si>
    <t>Кабельный лоток с крышкой 50 мм ширина, 48 мм высота, длина 3000 мм.</t>
  </si>
  <si>
    <t>Кабельные лотки шириной 100 мм х высотой 50 мм с крышкой</t>
  </si>
  <si>
    <t>Кабельные лотки шириной 200 мм х высотой 100 мм с крышкой</t>
  </si>
  <si>
    <t>Кабельные лотки шириной 400 мм х высотой 60 мм с крышкой</t>
  </si>
  <si>
    <t>Б/У 1 7/8x330 Резьбовые шпильки с 2 шестигранными гайками</t>
  </si>
  <si>
    <t>РЕЗЬБОВАЯ ШПИЛЬКА....</t>
  </si>
  <si>
    <t>РЕЗЬБОВОЙ БРУС M12</t>
  </si>
  <si>
    <t>8" Спиральная прокладка 304SS/графит ANSI B16-20 углеродистая сталь центр. кольцо FF класс 150</t>
  </si>
  <si>
    <t>Распределительная коробка</t>
  </si>
  <si>
    <t>241.27.008</t>
  </si>
  <si>
    <t>УДЕРЖИВАЮЩИЙ ЭЛЕКТРОМАГНИТ 240V, AC, GDML 2011, GB1 (Brucken-gleichrichter)</t>
  </si>
  <si>
    <t>Прессуемое соединение из НС 1/2" NPT внутр х 14мм</t>
  </si>
  <si>
    <t>Прессуемое соединение из НС 1/2" NPT внешн. х 14мм</t>
  </si>
  <si>
    <t>ВСТРОЕННОЕ РЕЛЕ</t>
  </si>
  <si>
    <t>Б/У Реле уровня MAGNETROL XA15-1G3M-CD5</t>
  </si>
  <si>
    <t>ОПТИКО-КОММУНИКАЦИОННЫЙ МОДУЛЬ 77588 (PHOENIX)....</t>
  </si>
  <si>
    <t>OCM-CTN13PDSTACVSM</t>
  </si>
  <si>
    <t>СТОПОРНЫЙ (ЗАПОРНЫЙ) КЛАПАН....</t>
  </si>
  <si>
    <t>207.2.166</t>
  </si>
  <si>
    <t>ручной/автоматический рычаг для ручного управления</t>
  </si>
  <si>
    <t>GROVE-111</t>
  </si>
  <si>
    <t>втулка ручного/автоматического рычага для привода</t>
  </si>
  <si>
    <t>GROVE-112</t>
  </si>
  <si>
    <t>Заднее уплотнительное кольцо, Вес 5 фунтов (2.268 кг)</t>
  </si>
  <si>
    <t>Смазочное кольцо, Вес 5 фунтов (2.268 кг)</t>
  </si>
  <si>
    <t>Брызговик, Вес 5 фунтов (2.268 кг)</t>
  </si>
  <si>
    <t>Уплотняющее кольцо, Вес 5 фунтов (2.268 кг)</t>
  </si>
  <si>
    <t>Медная гайка М5</t>
  </si>
  <si>
    <t>Медная гайка М4</t>
  </si>
  <si>
    <t>Медная плоская шайба М4</t>
  </si>
  <si>
    <t>Вентилятор канальный ВЕНТ 160 L</t>
  </si>
  <si>
    <t>КАРТА ЭЛЕКТРОПИТАНИЯ....</t>
  </si>
  <si>
    <t>220.82.117</t>
  </si>
  <si>
    <t>Электронный регулятор ультразвукового расходомера UFM500-K</t>
  </si>
  <si>
    <t>O376</t>
  </si>
  <si>
    <t>ПРЕДОХРАНИТЕЛНЫЙ ТЕРМОСТАТ АВТОМАТ....</t>
  </si>
  <si>
    <t>ПЕРЕКЛЮЧАТЕЛЬ ВЫСОКОГО ДАВЛЕНИЯ....</t>
  </si>
  <si>
    <t>ПЕРЕКДЮЧАТЕЛЬ НИЗКОГО ДАВЛЕНИЯ....</t>
  </si>
  <si>
    <t>ХОМУТ  ДЛЯ ТРУБЫ ДИАМ. 22 mm</t>
  </si>
  <si>
    <t>Кабель контрольный КВВГЭнг 27 х 1.5 мм2, ГОСТ 1508-78Е</t>
  </si>
  <si>
    <t>M</t>
  </si>
  <si>
    <t>Кабель AMVPC, 3x16 (ВВГНГ 0,66 кВ)</t>
  </si>
  <si>
    <t>Б/У Кабель бронированный ВБбШвнг 1х300</t>
  </si>
  <si>
    <t>Б/У Кабель ВБШвнг(А) 4х70</t>
  </si>
  <si>
    <t>Б/у Кабель силовой 1*50 (S.Y.+Sans Plomb U-1000 R2V 1*50mm2 NF-USE 305 2000)</t>
  </si>
  <si>
    <t>Б/у Кабель силовой 1*50</t>
  </si>
  <si>
    <t>Б/У Кабель Kablo Kladno 2000 4*2,5 медь/пвх 0,6кВ</t>
  </si>
  <si>
    <t>Б/У Кабель 10кВ от 41-SWGR-01 до трансформатора TR-08-3*90/16</t>
  </si>
  <si>
    <t>Б/У Кабель 0,4кВ от TR-08 до временного щита 41-ЩЗ1-4*240</t>
  </si>
  <si>
    <t>Б/У Кабель ВБШвнг(А)-LS 4х35</t>
  </si>
  <si>
    <t>Б/У Кабель ВБШвнг(А)-LS 4х120</t>
  </si>
  <si>
    <t>Б/У Кабель ВБШвнг(А)-LS 4х150</t>
  </si>
  <si>
    <t>Б/У Кабель 10кВ от 42-SWGR-01 до трансформатора TR-08-3*95/16 мм2</t>
  </si>
  <si>
    <t>Б/У Кабель силовой 0,4кВ ВБШвнг(А)-LS 4х16</t>
  </si>
  <si>
    <t>Б/У Кабель силовой 0,4кВ ВБШвнг(А)-LS 4х185</t>
  </si>
  <si>
    <t>Б/У Кабель силовой 0,4кВ ВВГнг(А)-LS 4х240</t>
  </si>
  <si>
    <t>Б/У Кабель силовой 0,4кВ ВВГнг(А)-LS 1х240</t>
  </si>
  <si>
    <t>Б/у Кабель ВБШвнг(А) 4х95-1</t>
  </si>
  <si>
    <t>Электрический кабель BELDEN 8737 CMG 1PR22 Shielded (UL)</t>
  </si>
  <si>
    <t>ТЕСТОВЫЙ КАБЕЛЬ....</t>
  </si>
  <si>
    <t>EA</t>
  </si>
  <si>
    <t>220.82.159</t>
  </si>
  <si>
    <t>220.82.160</t>
  </si>
  <si>
    <t>Комплект соединений внахлест для кабеля 4х25 мм2.</t>
  </si>
  <si>
    <t>1235(M) ВИЛКА КАБЕЛЬНАЯ 3P+N+E. 63A,400V</t>
  </si>
  <si>
    <t>Кабель ЦСБ2л 3х95</t>
  </si>
  <si>
    <t>KM</t>
  </si>
  <si>
    <t>EXP-3522</t>
  </si>
  <si>
    <t>0,296</t>
  </si>
  <si>
    <t>Электрический кабель с соединительными разъёмами, на напряжение 220 Вольт, длиной 5 метров.</t>
  </si>
  <si>
    <t>EXP-4377</t>
  </si>
  <si>
    <t>EXP-4378</t>
  </si>
  <si>
    <t>EXP-4379</t>
  </si>
  <si>
    <t>ТРАНСФОРМАТОРНЫЕ КАБЕЛЬНЫЕ КОРОБКИ МЕГАВОЛЬТН.</t>
  </si>
  <si>
    <t>Выпрямительный трансформатор  В-ОПЕ-М1-104-48-У1, 220V, 50Hz, 5.0 KW, 104A, 48A</t>
  </si>
  <si>
    <t>Таль ВТЭ 5,87</t>
  </si>
  <si>
    <t>Распределительная коробка с 12 положительными выводами CP-RJB-PIP2</t>
  </si>
  <si>
    <t>Поддомкрачивающие опоры</t>
  </si>
  <si>
    <t>Демонтированное оборудование бойлер для нагрева воды 200л.</t>
  </si>
  <si>
    <t>Насос для неочищенной нефти 112 A/4, 220 V, 4kW.</t>
  </si>
  <si>
    <t>Удл.шток 1.35м д/задвижк 1016mm, кл 600, WxW к V0951XV0001/V0953XV0001/V0961XV0001</t>
  </si>
  <si>
    <t>Б/У Лист металлический 1000х3000х2 н/ж (от затвора плавающей крыши)</t>
  </si>
  <si>
    <t>KG</t>
  </si>
  <si>
    <t>Б/У Пружина металлическая н/ж (от затвора плавающей крыши)</t>
  </si>
  <si>
    <t>Б/У Лист металлический угловой</t>
  </si>
  <si>
    <t>26 ДРОССЕЛЬНЫЙ КЛАПАН-A216WCB RP21816</t>
  </si>
  <si>
    <t>36 ДРОССЕЛЬНЫЙ КЛАПАН RP22201</t>
  </si>
  <si>
    <t>Дверь ящика СКАДА, съемная, для ящика СКАДА УППС....</t>
  </si>
  <si>
    <t>Баллон сжатого воздуха к дыхательному аппарату....</t>
  </si>
  <si>
    <t>Теплоэлектронагреватели для турбогенераторов (запчасти для гарантийной замены)</t>
  </si>
  <si>
    <t>ДВЕРИ СКАДА СТАНДАРТ.</t>
  </si>
  <si>
    <t>Распределительная коробка 5 комплект (PN KIT-00011)</t>
  </si>
  <si>
    <t>Зажим</t>
  </si>
  <si>
    <t>Опорная рама РМ-1</t>
  </si>
  <si>
    <t>Дорожный знак "Проезд запрещён"</t>
  </si>
  <si>
    <t>Схема движения транспортных средств</t>
  </si>
  <si>
    <t>Уплотнение направляющей плавающей крыши из нержавеющей стали</t>
  </si>
  <si>
    <t>SET</t>
  </si>
  <si>
    <t>Выпрямитель Tebechop 48V 225A Benning 15000 SE-127</t>
  </si>
  <si>
    <t>Фланец проходной 8 # 150 /200x250x20/</t>
  </si>
  <si>
    <t>Воздуходувка 42-BL-H523A</t>
  </si>
  <si>
    <t>Опорная втулка 26Х18Х30 мм</t>
  </si>
  <si>
    <t>CASING WEAR RINGS</t>
  </si>
  <si>
    <t>IMPELLER WEAR RING</t>
  </si>
  <si>
    <t>ФЛУОРЕСЦЕНТНОЕ ОСВЕЩЕНИЕ: ФИКСАТОР</t>
  </si>
  <si>
    <t>***Использовать позицию 1010783*** Мост выпрямительный в сборе 1TNK1H150</t>
  </si>
  <si>
    <t>ТОРЦЕВОЙ УПЛОТНИТЕЛЬ</t>
  </si>
  <si>
    <t>Блокирующее устройство 11525A73</t>
  </si>
  <si>
    <t>CAN</t>
  </si>
  <si>
    <t>Сбалансированное механическое уплотнение для насоса высокого давления GS3318 BMS серии GS 3300</t>
  </si>
  <si>
    <t>Демонтированное оборудование клапан-регулятор УРРД-2</t>
  </si>
  <si>
    <t>Демонтированное оборудование задвижка  модель  KF   12"x10" ,  Класс ANSI 300</t>
  </si>
  <si>
    <t>Блок диодно-резисторный БДРМ-25-4-44 УХЛ1</t>
  </si>
  <si>
    <t>Основное звено овальное с двумя соединительными звеньями W-22-8-096</t>
  </si>
  <si>
    <t>Кабельные лотки шириной 100 мм х высотой 35 мм с крышкой</t>
  </si>
  <si>
    <t>Полка навесная с электроблоком 1500*300*620</t>
  </si>
  <si>
    <t>FA58770, FA77375, FA77376, FA77377, FA77382, FA77383, FA77384, FA77385</t>
  </si>
  <si>
    <t>Стеллаж 10 ячеек 8 полок 2500х1080х3054</t>
  </si>
  <si>
    <t>FA74706-FA74769</t>
  </si>
  <si>
    <t>Стеллаж 12 ячеек  10 полок 2500х1080х3054 мм</t>
  </si>
  <si>
    <t>FA74770-FA74775</t>
  </si>
  <si>
    <t>Стеллаж 8 ячеек  6 полок 2500x1080x2554 мм</t>
  </si>
  <si>
    <t>FA74777-FA74783</t>
  </si>
  <si>
    <t>Номер номенклатурный /
num ID</t>
  </si>
  <si>
    <t>1. Вывоз оборудования проиводится силами и за счет Покупателя, включая все возникающие при этом расходы</t>
  </si>
  <si>
    <t xml:space="preserve">Склад 
Морской Терминал, склад п.Кирилловка
</t>
  </si>
  <si>
    <t>Закупка № 0124-Proc-2019 / Purchase №0124-Proc-2019</t>
  </si>
  <si>
    <t>Фактический диаметр жилы</t>
  </si>
  <si>
    <t xml:space="preserve">2. Покупатель не имеет претензий к качеству Товара, Покупатель заранее ознакомился с техническим состоянием оборудования. </t>
  </si>
  <si>
    <t>3. Покупатель ознакомлен с фактическим диаметром медной жилы в кабеле</t>
  </si>
  <si>
    <t>2,71мм (61жил)~1x351</t>
  </si>
  <si>
    <t>1,94мм (19жил)~4x56</t>
  </si>
  <si>
    <t>многожильный 1,94мм (37жил в витке)</t>
  </si>
  <si>
    <t>многожильный 2,51мм (19жил в витке)</t>
  </si>
  <si>
    <t>многожильный 2,2мм (38жил в витке)+6,23мм(1жилв центре)</t>
  </si>
  <si>
    <t>многожильный 2,5мм (37жил в витке)</t>
  </si>
  <si>
    <t>многожильный 2,58мм (37жил в витке) (4 витка)</t>
  </si>
  <si>
    <t>многожильный 2,52мм (19жил)</t>
  </si>
  <si>
    <t>многожильный 2,1мм (24жил)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</si>
</sst>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#,##0.00\ &quot;₽&quot;"/>
  </numFmts>
  <fonts count="2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4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name val="Arial Cyr"/>
      <charset val="204"/>
    </font>
    <font>
      <sz val="9"/>
      <color theme="1"/>
      <name val="Segoe UI"/>
      <family val="2"/>
      <charset val="1"/>
    </font>
    <font>
      <b/>
      <sz val="14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15" fillId="0" borderId="0" xfId="0" applyFont="1" applyFill="1" applyBorder="1" applyAlignment="1"/>
    <xf numFmtId="7" fontId="2" fillId="0" borderId="0" xfId="0" applyNumberFormat="1" applyFont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166" fontId="16" fillId="0" borderId="4" xfId="0" applyNumberFormat="1" applyFont="1" applyFill="1" applyBorder="1" applyAlignment="1">
      <alignment horizontal="center" vertical="center" wrapText="1"/>
    </xf>
    <xf numFmtId="7" fontId="8" fillId="0" borderId="4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7" fontId="8" fillId="3" borderId="4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right" vertical="center" wrapText="1"/>
    </xf>
    <xf numFmtId="166" fontId="5" fillId="2" borderId="10" xfId="0" applyNumberFormat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" fontId="23" fillId="0" borderId="1" xfId="3" applyNumberFormat="1" applyFont="1" applyFill="1" applyBorder="1" applyAlignment="1">
      <alignment horizontal="center" vertical="center"/>
    </xf>
    <xf numFmtId="1" fontId="23" fillId="4" borderId="1" xfId="3" applyNumberFormat="1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/>
    </xf>
    <xf numFmtId="1" fontId="23" fillId="0" borderId="1" xfId="5" applyNumberFormat="1" applyFont="1" applyFill="1" applyBorder="1" applyAlignment="1">
      <alignment horizontal="center" vertical="center"/>
    </xf>
    <xf numFmtId="1" fontId="23" fillId="0" borderId="1" xfId="5" applyNumberFormat="1" applyFont="1" applyFill="1" applyBorder="1" applyAlignment="1">
      <alignment horizontal="left" vertical="justify"/>
    </xf>
    <xf numFmtId="166" fontId="16" fillId="5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6">
    <cellStyle name="Normal 4" xfId="1"/>
    <cellStyle name="Обычный" xfId="0" builtinId="0"/>
    <cellStyle name="Обычный 2 2" xfId="4"/>
    <cellStyle name="Обычный 6" xfId="3"/>
    <cellStyle name="Обычный 6 2" xf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9"/>
  <sheetViews>
    <sheetView tabSelected="1" zoomScale="55" zoomScaleNormal="55" workbookViewId="0">
      <selection activeCell="S13" sqref="S13"/>
    </sheetView>
  </sheetViews>
  <sheetFormatPr defaultRowHeight="15" x14ac:dyDescent="0.25"/>
  <cols>
    <col min="1" max="1" width="6.28515625" customWidth="1"/>
    <col min="2" max="2" width="0.7109375" hidden="1" customWidth="1"/>
    <col min="3" max="3" width="9.85546875" customWidth="1"/>
    <col min="4" max="4" width="76.42578125" customWidth="1"/>
    <col min="5" max="5" width="29.140625" customWidth="1"/>
    <col min="6" max="6" width="25.42578125" customWidth="1"/>
    <col min="7" max="7" width="9.85546875" customWidth="1"/>
    <col min="8" max="8" width="14.7109375" customWidth="1"/>
    <col min="9" max="10" width="23.28515625" customWidth="1"/>
    <col min="11" max="11" width="24.85546875" customWidth="1"/>
    <col min="12" max="12" width="25.140625" customWidth="1"/>
    <col min="13" max="13" width="26.140625" customWidth="1"/>
    <col min="14" max="14" width="33.42578125" customWidth="1"/>
    <col min="15" max="15" width="13.5703125" customWidth="1"/>
    <col min="16" max="16" width="27.28515625" customWidth="1"/>
  </cols>
  <sheetData>
    <row r="1" spans="1:16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 x14ac:dyDescent="0.25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0.25" x14ac:dyDescent="0.25">
      <c r="A3" s="48" t="s">
        <v>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20.25" x14ac:dyDescent="0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20.25" x14ac:dyDescent="0.25">
      <c r="A5" s="50" t="s">
        <v>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20.25" x14ac:dyDescent="0.25">
      <c r="A6" s="51" t="s">
        <v>167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21.75" thickBot="1" x14ac:dyDescent="0.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15" t="s">
        <v>26</v>
      </c>
      <c r="O7" s="10"/>
      <c r="P7" s="10"/>
    </row>
    <row r="8" spans="1:16" ht="139.15" customHeight="1" thickBot="1" x14ac:dyDescent="0.3">
      <c r="A8" s="23" t="s">
        <v>8</v>
      </c>
      <c r="B8" s="24" t="s">
        <v>17</v>
      </c>
      <c r="C8" s="25" t="s">
        <v>3</v>
      </c>
      <c r="D8" s="23" t="s">
        <v>4</v>
      </c>
      <c r="E8" s="24" t="s">
        <v>164</v>
      </c>
      <c r="F8" s="24" t="s">
        <v>168</v>
      </c>
      <c r="G8" s="24" t="s">
        <v>1</v>
      </c>
      <c r="H8" s="24" t="s">
        <v>9</v>
      </c>
      <c r="I8" s="24" t="s">
        <v>24</v>
      </c>
      <c r="J8" s="24" t="s">
        <v>27</v>
      </c>
      <c r="K8" s="24" t="s">
        <v>28</v>
      </c>
      <c r="L8" s="24" t="s">
        <v>29</v>
      </c>
      <c r="M8" s="26" t="s">
        <v>31</v>
      </c>
      <c r="N8" s="27" t="s">
        <v>30</v>
      </c>
      <c r="O8" s="24" t="s">
        <v>7</v>
      </c>
      <c r="P8" s="59" t="s">
        <v>19</v>
      </c>
    </row>
    <row r="9" spans="1:16" ht="54" x14ac:dyDescent="0.25">
      <c r="A9" s="19">
        <v>1</v>
      </c>
      <c r="B9" s="19"/>
      <c r="C9" s="19" t="s">
        <v>25</v>
      </c>
      <c r="D9" s="20" t="s">
        <v>33</v>
      </c>
      <c r="E9" s="36">
        <v>1022513</v>
      </c>
      <c r="F9" s="20"/>
      <c r="G9" s="20" t="s">
        <v>6</v>
      </c>
      <c r="H9" s="44">
        <v>3</v>
      </c>
      <c r="I9" s="20">
        <v>11510</v>
      </c>
      <c r="J9" s="20">
        <f>I9*1.2</f>
        <v>13812</v>
      </c>
      <c r="K9" s="20">
        <f>I9*H9</f>
        <v>34530</v>
      </c>
      <c r="L9" s="20">
        <f>K9*1.2</f>
        <v>41436</v>
      </c>
      <c r="M9" s="21">
        <f>N9*100/120</f>
        <v>0</v>
      </c>
      <c r="N9" s="28"/>
      <c r="O9" s="29" t="s">
        <v>18</v>
      </c>
      <c r="P9" s="60" t="s">
        <v>166</v>
      </c>
    </row>
    <row r="10" spans="1:16" ht="54" x14ac:dyDescent="0.25">
      <c r="A10" s="19">
        <v>2</v>
      </c>
      <c r="B10" s="19"/>
      <c r="C10" s="19" t="s">
        <v>25</v>
      </c>
      <c r="D10" s="20" t="s">
        <v>34</v>
      </c>
      <c r="E10" s="36">
        <v>1030889</v>
      </c>
      <c r="F10" s="20"/>
      <c r="G10" s="20" t="s">
        <v>6</v>
      </c>
      <c r="H10" s="44">
        <v>1</v>
      </c>
      <c r="I10" s="20">
        <v>5600</v>
      </c>
      <c r="J10" s="20">
        <f t="shared" ref="J10:J73" si="0">I10*1.2</f>
        <v>6720</v>
      </c>
      <c r="K10" s="20">
        <f t="shared" ref="K10:K73" si="1">I10*H10</f>
        <v>5600</v>
      </c>
      <c r="L10" s="20">
        <f t="shared" ref="L10:L73" si="2">K10*1.2</f>
        <v>6720</v>
      </c>
      <c r="M10" s="21">
        <f t="shared" ref="M10:M73" si="3">N10*100/120</f>
        <v>0</v>
      </c>
      <c r="N10" s="28"/>
      <c r="O10" s="29" t="s">
        <v>18</v>
      </c>
      <c r="P10" s="60"/>
    </row>
    <row r="11" spans="1:16" ht="40.5" customHeight="1" x14ac:dyDescent="0.25">
      <c r="A11" s="19">
        <v>3</v>
      </c>
      <c r="B11" s="19"/>
      <c r="C11" s="19" t="s">
        <v>25</v>
      </c>
      <c r="D11" s="20" t="s">
        <v>35</v>
      </c>
      <c r="E11" s="36">
        <v>1070864</v>
      </c>
      <c r="F11" s="20"/>
      <c r="G11" s="20" t="s">
        <v>36</v>
      </c>
      <c r="H11" s="44">
        <v>14.5</v>
      </c>
      <c r="I11" s="20">
        <v>17</v>
      </c>
      <c r="J11" s="20">
        <f t="shared" si="0"/>
        <v>20.399999999999999</v>
      </c>
      <c r="K11" s="20">
        <f t="shared" si="1"/>
        <v>246.5</v>
      </c>
      <c r="L11" s="20">
        <f t="shared" si="2"/>
        <v>295.8</v>
      </c>
      <c r="M11" s="21">
        <f t="shared" si="3"/>
        <v>0</v>
      </c>
      <c r="N11" s="28"/>
      <c r="O11" s="29" t="s">
        <v>18</v>
      </c>
      <c r="P11" s="60"/>
    </row>
    <row r="12" spans="1:16" ht="40.5" customHeight="1" x14ac:dyDescent="0.25">
      <c r="A12" s="19">
        <v>4</v>
      </c>
      <c r="B12" s="19"/>
      <c r="C12" s="19" t="s">
        <v>25</v>
      </c>
      <c r="D12" s="20" t="s">
        <v>37</v>
      </c>
      <c r="E12" s="36">
        <v>3005705</v>
      </c>
      <c r="F12" s="20"/>
      <c r="G12" s="20" t="s">
        <v>6</v>
      </c>
      <c r="H12" s="44">
        <v>3</v>
      </c>
      <c r="I12" s="20">
        <v>1200</v>
      </c>
      <c r="J12" s="20">
        <f t="shared" si="0"/>
        <v>1440</v>
      </c>
      <c r="K12" s="20">
        <f t="shared" si="1"/>
        <v>3600</v>
      </c>
      <c r="L12" s="20">
        <f t="shared" si="2"/>
        <v>4320</v>
      </c>
      <c r="M12" s="21">
        <f t="shared" si="3"/>
        <v>0</v>
      </c>
      <c r="N12" s="28"/>
      <c r="O12" s="29" t="s">
        <v>18</v>
      </c>
      <c r="P12" s="60"/>
    </row>
    <row r="13" spans="1:16" ht="40.5" customHeight="1" x14ac:dyDescent="0.25">
      <c r="A13" s="19">
        <v>5</v>
      </c>
      <c r="B13" s="19"/>
      <c r="C13" s="19" t="s">
        <v>25</v>
      </c>
      <c r="D13" s="20" t="s">
        <v>38</v>
      </c>
      <c r="E13" s="36">
        <v>1022011</v>
      </c>
      <c r="F13" s="20"/>
      <c r="G13" s="20" t="s">
        <v>6</v>
      </c>
      <c r="H13" s="44">
        <v>5</v>
      </c>
      <c r="I13" s="20">
        <v>320</v>
      </c>
      <c r="J13" s="20">
        <f t="shared" si="0"/>
        <v>384</v>
      </c>
      <c r="K13" s="20">
        <f t="shared" si="1"/>
        <v>1600</v>
      </c>
      <c r="L13" s="20">
        <f t="shared" si="2"/>
        <v>1920</v>
      </c>
      <c r="M13" s="21">
        <f t="shared" si="3"/>
        <v>0</v>
      </c>
      <c r="N13" s="28"/>
      <c r="O13" s="29" t="s">
        <v>18</v>
      </c>
      <c r="P13" s="60"/>
    </row>
    <row r="14" spans="1:16" ht="40.5" customHeight="1" x14ac:dyDescent="0.25">
      <c r="A14" s="19">
        <v>6</v>
      </c>
      <c r="B14" s="19"/>
      <c r="C14" s="19" t="s">
        <v>25</v>
      </c>
      <c r="D14" s="20" t="s">
        <v>39</v>
      </c>
      <c r="E14" s="36">
        <v>1004591</v>
      </c>
      <c r="F14" s="20"/>
      <c r="G14" s="20" t="s">
        <v>6</v>
      </c>
      <c r="H14" s="44">
        <v>1</v>
      </c>
      <c r="I14" s="20">
        <v>12610</v>
      </c>
      <c r="J14" s="20">
        <f t="shared" si="0"/>
        <v>15132</v>
      </c>
      <c r="K14" s="20">
        <f t="shared" si="1"/>
        <v>12610</v>
      </c>
      <c r="L14" s="20">
        <f t="shared" si="2"/>
        <v>15132</v>
      </c>
      <c r="M14" s="21">
        <f t="shared" si="3"/>
        <v>0</v>
      </c>
      <c r="N14" s="28"/>
      <c r="O14" s="29" t="s">
        <v>18</v>
      </c>
      <c r="P14" s="60"/>
    </row>
    <row r="15" spans="1:16" ht="40.5" customHeight="1" x14ac:dyDescent="0.25">
      <c r="A15" s="19">
        <v>7</v>
      </c>
      <c r="B15" s="19"/>
      <c r="C15" s="19" t="s">
        <v>25</v>
      </c>
      <c r="D15" s="20" t="s">
        <v>40</v>
      </c>
      <c r="E15" s="36">
        <v>1015269</v>
      </c>
      <c r="F15" s="20"/>
      <c r="G15" s="20" t="s">
        <v>6</v>
      </c>
      <c r="H15" s="44">
        <v>1</v>
      </c>
      <c r="I15" s="20">
        <v>10870</v>
      </c>
      <c r="J15" s="20">
        <f t="shared" si="0"/>
        <v>13044</v>
      </c>
      <c r="K15" s="20">
        <f t="shared" si="1"/>
        <v>10870</v>
      </c>
      <c r="L15" s="20">
        <f t="shared" si="2"/>
        <v>13044</v>
      </c>
      <c r="M15" s="21">
        <f t="shared" si="3"/>
        <v>0</v>
      </c>
      <c r="N15" s="28"/>
      <c r="O15" s="29" t="s">
        <v>18</v>
      </c>
      <c r="P15" s="60"/>
    </row>
    <row r="16" spans="1:16" ht="40.5" customHeight="1" x14ac:dyDescent="0.25">
      <c r="A16" s="19">
        <v>8</v>
      </c>
      <c r="B16" s="19"/>
      <c r="C16" s="19" t="s">
        <v>25</v>
      </c>
      <c r="D16" s="20" t="s">
        <v>41</v>
      </c>
      <c r="E16" s="36">
        <v>1023973</v>
      </c>
      <c r="F16" s="20"/>
      <c r="G16" s="20" t="s">
        <v>36</v>
      </c>
      <c r="H16" s="44">
        <v>95</v>
      </c>
      <c r="I16" s="20">
        <v>14</v>
      </c>
      <c r="J16" s="20">
        <f t="shared" si="0"/>
        <v>16.8</v>
      </c>
      <c r="K16" s="20">
        <f t="shared" si="1"/>
        <v>1330</v>
      </c>
      <c r="L16" s="20">
        <f t="shared" si="2"/>
        <v>1596</v>
      </c>
      <c r="M16" s="21">
        <f t="shared" si="3"/>
        <v>0</v>
      </c>
      <c r="N16" s="28"/>
      <c r="O16" s="29" t="s">
        <v>18</v>
      </c>
      <c r="P16" s="60"/>
    </row>
    <row r="17" spans="1:16" ht="40.5" customHeight="1" x14ac:dyDescent="0.25">
      <c r="A17" s="19">
        <v>9</v>
      </c>
      <c r="B17" s="19"/>
      <c r="C17" s="19" t="s">
        <v>25</v>
      </c>
      <c r="D17" s="20" t="s">
        <v>42</v>
      </c>
      <c r="E17" s="36">
        <v>1024624</v>
      </c>
      <c r="F17" s="20"/>
      <c r="G17" s="20" t="s">
        <v>36</v>
      </c>
      <c r="H17" s="44">
        <v>19</v>
      </c>
      <c r="I17" s="20">
        <v>81</v>
      </c>
      <c r="J17" s="20">
        <f t="shared" si="0"/>
        <v>97.2</v>
      </c>
      <c r="K17" s="20">
        <f t="shared" si="1"/>
        <v>1539</v>
      </c>
      <c r="L17" s="20">
        <f t="shared" si="2"/>
        <v>1846.8</v>
      </c>
      <c r="M17" s="21">
        <f t="shared" si="3"/>
        <v>0</v>
      </c>
      <c r="N17" s="28"/>
      <c r="O17" s="29" t="s">
        <v>18</v>
      </c>
      <c r="P17" s="60"/>
    </row>
    <row r="18" spans="1:16" ht="40.5" customHeight="1" x14ac:dyDescent="0.25">
      <c r="A18" s="19">
        <v>10</v>
      </c>
      <c r="B18" s="19"/>
      <c r="C18" s="19" t="s">
        <v>25</v>
      </c>
      <c r="D18" s="20" t="s">
        <v>43</v>
      </c>
      <c r="E18" s="37">
        <v>1024625</v>
      </c>
      <c r="F18" s="20"/>
      <c r="G18" s="20" t="s">
        <v>36</v>
      </c>
      <c r="H18" s="44">
        <v>10</v>
      </c>
      <c r="I18" s="20">
        <v>170</v>
      </c>
      <c r="J18" s="20">
        <f t="shared" si="0"/>
        <v>204</v>
      </c>
      <c r="K18" s="20">
        <f t="shared" si="1"/>
        <v>1700</v>
      </c>
      <c r="L18" s="20">
        <f t="shared" si="2"/>
        <v>2040</v>
      </c>
      <c r="M18" s="21">
        <f t="shared" si="3"/>
        <v>0</v>
      </c>
      <c r="N18" s="28"/>
      <c r="O18" s="29" t="s">
        <v>18</v>
      </c>
      <c r="P18" s="60"/>
    </row>
    <row r="19" spans="1:16" ht="40.5" customHeight="1" x14ac:dyDescent="0.25">
      <c r="A19" s="19">
        <v>11</v>
      </c>
      <c r="B19" s="19"/>
      <c r="C19" s="19" t="s">
        <v>25</v>
      </c>
      <c r="D19" s="20" t="s">
        <v>44</v>
      </c>
      <c r="E19" s="36">
        <v>1024626</v>
      </c>
      <c r="F19" s="20"/>
      <c r="G19" s="20" t="s">
        <v>36</v>
      </c>
      <c r="H19" s="44">
        <v>10</v>
      </c>
      <c r="I19" s="20">
        <v>220</v>
      </c>
      <c r="J19" s="20">
        <f t="shared" si="0"/>
        <v>264</v>
      </c>
      <c r="K19" s="20">
        <f t="shared" si="1"/>
        <v>2200</v>
      </c>
      <c r="L19" s="20">
        <f t="shared" si="2"/>
        <v>2640</v>
      </c>
      <c r="M19" s="21">
        <f t="shared" si="3"/>
        <v>0</v>
      </c>
      <c r="N19" s="28"/>
      <c r="O19" s="29" t="s">
        <v>18</v>
      </c>
      <c r="P19" s="60"/>
    </row>
    <row r="20" spans="1:16" ht="40.5" customHeight="1" x14ac:dyDescent="0.25">
      <c r="A20" s="19">
        <v>12</v>
      </c>
      <c r="B20" s="19"/>
      <c r="C20" s="19" t="s">
        <v>25</v>
      </c>
      <c r="D20" s="20" t="s">
        <v>45</v>
      </c>
      <c r="E20" s="36">
        <v>3004788</v>
      </c>
      <c r="F20" s="20"/>
      <c r="G20" s="20" t="s">
        <v>6</v>
      </c>
      <c r="H20" s="44">
        <v>94</v>
      </c>
      <c r="I20" s="20">
        <v>84</v>
      </c>
      <c r="J20" s="20">
        <f t="shared" si="0"/>
        <v>100.8</v>
      </c>
      <c r="K20" s="20">
        <f t="shared" si="1"/>
        <v>7896</v>
      </c>
      <c r="L20" s="20">
        <f t="shared" si="2"/>
        <v>9475.1999999999989</v>
      </c>
      <c r="M20" s="21">
        <f t="shared" si="3"/>
        <v>0</v>
      </c>
      <c r="N20" s="28"/>
      <c r="O20" s="29" t="s">
        <v>18</v>
      </c>
      <c r="P20" s="60"/>
    </row>
    <row r="21" spans="1:16" ht="40.5" customHeight="1" x14ac:dyDescent="0.25">
      <c r="A21" s="19">
        <v>13</v>
      </c>
      <c r="B21" s="19"/>
      <c r="C21" s="19" t="s">
        <v>25</v>
      </c>
      <c r="D21" s="20" t="s">
        <v>46</v>
      </c>
      <c r="E21" s="36">
        <v>1000989</v>
      </c>
      <c r="F21" s="20"/>
      <c r="G21" s="20" t="s">
        <v>6</v>
      </c>
      <c r="H21" s="44">
        <v>11</v>
      </c>
      <c r="I21" s="20">
        <v>86</v>
      </c>
      <c r="J21" s="20">
        <f t="shared" si="0"/>
        <v>103.2</v>
      </c>
      <c r="K21" s="20">
        <f t="shared" si="1"/>
        <v>946</v>
      </c>
      <c r="L21" s="20">
        <f t="shared" si="2"/>
        <v>1135.2</v>
      </c>
      <c r="M21" s="21">
        <f t="shared" si="3"/>
        <v>0</v>
      </c>
      <c r="N21" s="28"/>
      <c r="O21" s="29" t="s">
        <v>18</v>
      </c>
      <c r="P21" s="60"/>
    </row>
    <row r="22" spans="1:16" ht="40.5" customHeight="1" x14ac:dyDescent="0.25">
      <c r="A22" s="19">
        <v>14</v>
      </c>
      <c r="B22" s="19"/>
      <c r="C22" s="19" t="s">
        <v>25</v>
      </c>
      <c r="D22" s="20" t="s">
        <v>46</v>
      </c>
      <c r="E22" s="36">
        <v>1000990</v>
      </c>
      <c r="F22" s="20"/>
      <c r="G22" s="20" t="s">
        <v>6</v>
      </c>
      <c r="H22" s="44">
        <v>2</v>
      </c>
      <c r="I22" s="20">
        <v>90</v>
      </c>
      <c r="J22" s="20">
        <f t="shared" si="0"/>
        <v>108</v>
      </c>
      <c r="K22" s="20">
        <f t="shared" si="1"/>
        <v>180</v>
      </c>
      <c r="L22" s="20">
        <f t="shared" si="2"/>
        <v>216</v>
      </c>
      <c r="M22" s="21">
        <f t="shared" si="3"/>
        <v>0</v>
      </c>
      <c r="N22" s="28"/>
      <c r="O22" s="29" t="s">
        <v>18</v>
      </c>
      <c r="P22" s="60"/>
    </row>
    <row r="23" spans="1:16" ht="40.5" customHeight="1" x14ac:dyDescent="0.25">
      <c r="A23" s="19">
        <v>15</v>
      </c>
      <c r="B23" s="19"/>
      <c r="C23" s="19" t="s">
        <v>25</v>
      </c>
      <c r="D23" s="20" t="s">
        <v>47</v>
      </c>
      <c r="E23" s="36">
        <v>1022024</v>
      </c>
      <c r="F23" s="20"/>
      <c r="G23" s="20" t="s">
        <v>6</v>
      </c>
      <c r="H23" s="44">
        <v>107</v>
      </c>
      <c r="I23" s="20">
        <v>180</v>
      </c>
      <c r="J23" s="20">
        <f t="shared" si="0"/>
        <v>216</v>
      </c>
      <c r="K23" s="20">
        <f t="shared" si="1"/>
        <v>19260</v>
      </c>
      <c r="L23" s="20">
        <f t="shared" si="2"/>
        <v>23112</v>
      </c>
      <c r="M23" s="21">
        <f t="shared" si="3"/>
        <v>0</v>
      </c>
      <c r="N23" s="28"/>
      <c r="O23" s="29" t="s">
        <v>18</v>
      </c>
      <c r="P23" s="60"/>
    </row>
    <row r="24" spans="1:16" ht="40.5" customHeight="1" x14ac:dyDescent="0.25">
      <c r="A24" s="19">
        <v>16</v>
      </c>
      <c r="B24" s="19"/>
      <c r="C24" s="19" t="s">
        <v>25</v>
      </c>
      <c r="D24" s="20" t="s">
        <v>48</v>
      </c>
      <c r="E24" s="36">
        <v>1001372</v>
      </c>
      <c r="F24" s="20"/>
      <c r="G24" s="20" t="s">
        <v>6</v>
      </c>
      <c r="H24" s="44">
        <v>10</v>
      </c>
      <c r="I24" s="20">
        <v>500</v>
      </c>
      <c r="J24" s="20">
        <f t="shared" si="0"/>
        <v>600</v>
      </c>
      <c r="K24" s="20">
        <f t="shared" si="1"/>
        <v>5000</v>
      </c>
      <c r="L24" s="20">
        <f t="shared" si="2"/>
        <v>6000</v>
      </c>
      <c r="M24" s="21">
        <f t="shared" si="3"/>
        <v>0</v>
      </c>
      <c r="N24" s="28"/>
      <c r="O24" s="29" t="s">
        <v>18</v>
      </c>
      <c r="P24" s="60"/>
    </row>
    <row r="25" spans="1:16" ht="40.5" customHeight="1" x14ac:dyDescent="0.25">
      <c r="A25" s="19">
        <v>17</v>
      </c>
      <c r="B25" s="19"/>
      <c r="C25" s="19" t="s">
        <v>25</v>
      </c>
      <c r="D25" s="20" t="s">
        <v>49</v>
      </c>
      <c r="E25" s="36" t="s">
        <v>50</v>
      </c>
      <c r="F25" s="20"/>
      <c r="G25" s="20" t="s">
        <v>6</v>
      </c>
      <c r="H25" s="44">
        <v>1</v>
      </c>
      <c r="I25" s="20">
        <v>130</v>
      </c>
      <c r="J25" s="20">
        <f t="shared" si="0"/>
        <v>156</v>
      </c>
      <c r="K25" s="20">
        <f t="shared" si="1"/>
        <v>130</v>
      </c>
      <c r="L25" s="20">
        <f t="shared" si="2"/>
        <v>156</v>
      </c>
      <c r="M25" s="21">
        <f t="shared" si="3"/>
        <v>0</v>
      </c>
      <c r="N25" s="28"/>
      <c r="O25" s="29" t="s">
        <v>18</v>
      </c>
      <c r="P25" s="60"/>
    </row>
    <row r="26" spans="1:16" ht="40.5" customHeight="1" x14ac:dyDescent="0.25">
      <c r="A26" s="19">
        <v>18</v>
      </c>
      <c r="B26" s="19"/>
      <c r="C26" s="19" t="s">
        <v>25</v>
      </c>
      <c r="D26" s="20" t="s">
        <v>51</v>
      </c>
      <c r="E26" s="36">
        <v>1000462</v>
      </c>
      <c r="F26" s="20"/>
      <c r="G26" s="20" t="s">
        <v>6</v>
      </c>
      <c r="H26" s="44">
        <v>5</v>
      </c>
      <c r="I26" s="20">
        <v>970</v>
      </c>
      <c r="J26" s="20">
        <f t="shared" si="0"/>
        <v>1164</v>
      </c>
      <c r="K26" s="20">
        <f t="shared" si="1"/>
        <v>4850</v>
      </c>
      <c r="L26" s="20">
        <f t="shared" si="2"/>
        <v>5820</v>
      </c>
      <c r="M26" s="21">
        <f t="shared" si="3"/>
        <v>0</v>
      </c>
      <c r="N26" s="28"/>
      <c r="O26" s="29" t="s">
        <v>18</v>
      </c>
      <c r="P26" s="60"/>
    </row>
    <row r="27" spans="1:16" ht="40.5" customHeight="1" x14ac:dyDescent="0.25">
      <c r="A27" s="19">
        <v>19</v>
      </c>
      <c r="B27" s="19"/>
      <c r="C27" s="19" t="s">
        <v>25</v>
      </c>
      <c r="D27" s="20" t="s">
        <v>52</v>
      </c>
      <c r="E27" s="36">
        <v>1025480</v>
      </c>
      <c r="F27" s="20"/>
      <c r="G27" s="20" t="s">
        <v>6</v>
      </c>
      <c r="H27" s="44">
        <v>13</v>
      </c>
      <c r="I27" s="20">
        <v>100</v>
      </c>
      <c r="J27" s="20">
        <f t="shared" si="0"/>
        <v>120</v>
      </c>
      <c r="K27" s="20">
        <f t="shared" si="1"/>
        <v>1300</v>
      </c>
      <c r="L27" s="20">
        <f t="shared" si="2"/>
        <v>1560</v>
      </c>
      <c r="M27" s="21">
        <f t="shared" si="3"/>
        <v>0</v>
      </c>
      <c r="N27" s="28"/>
      <c r="O27" s="29" t="s">
        <v>18</v>
      </c>
      <c r="P27" s="60"/>
    </row>
    <row r="28" spans="1:16" ht="40.5" customHeight="1" x14ac:dyDescent="0.25">
      <c r="A28" s="19">
        <v>20</v>
      </c>
      <c r="B28" s="19"/>
      <c r="C28" s="19" t="s">
        <v>25</v>
      </c>
      <c r="D28" s="20" t="s">
        <v>53</v>
      </c>
      <c r="E28" s="36">
        <v>1025479</v>
      </c>
      <c r="F28" s="20"/>
      <c r="G28" s="20" t="s">
        <v>6</v>
      </c>
      <c r="H28" s="44">
        <v>14</v>
      </c>
      <c r="I28" s="20">
        <v>100</v>
      </c>
      <c r="J28" s="20">
        <f t="shared" si="0"/>
        <v>120</v>
      </c>
      <c r="K28" s="20">
        <f t="shared" si="1"/>
        <v>1400</v>
      </c>
      <c r="L28" s="20">
        <f t="shared" si="2"/>
        <v>1680</v>
      </c>
      <c r="M28" s="21">
        <f t="shared" si="3"/>
        <v>0</v>
      </c>
      <c r="N28" s="28"/>
      <c r="O28" s="29" t="s">
        <v>18</v>
      </c>
      <c r="P28" s="60"/>
    </row>
    <row r="29" spans="1:16" ht="40.5" customHeight="1" x14ac:dyDescent="0.25">
      <c r="A29" s="19">
        <v>21</v>
      </c>
      <c r="B29" s="19"/>
      <c r="C29" s="19" t="s">
        <v>25</v>
      </c>
      <c r="D29" s="20" t="s">
        <v>54</v>
      </c>
      <c r="E29" s="36">
        <v>1027969</v>
      </c>
      <c r="F29" s="20"/>
      <c r="G29" s="20" t="s">
        <v>6</v>
      </c>
      <c r="H29" s="44">
        <v>3</v>
      </c>
      <c r="I29" s="20">
        <v>150</v>
      </c>
      <c r="J29" s="20">
        <f t="shared" si="0"/>
        <v>180</v>
      </c>
      <c r="K29" s="20">
        <f t="shared" si="1"/>
        <v>450</v>
      </c>
      <c r="L29" s="20">
        <f t="shared" si="2"/>
        <v>540</v>
      </c>
      <c r="M29" s="21">
        <f t="shared" si="3"/>
        <v>0</v>
      </c>
      <c r="N29" s="28"/>
      <c r="O29" s="29" t="s">
        <v>18</v>
      </c>
      <c r="P29" s="60"/>
    </row>
    <row r="30" spans="1:16" ht="40.5" customHeight="1" x14ac:dyDescent="0.25">
      <c r="A30" s="19">
        <v>22</v>
      </c>
      <c r="B30" s="19"/>
      <c r="C30" s="19" t="s">
        <v>25</v>
      </c>
      <c r="D30" s="20" t="s">
        <v>55</v>
      </c>
      <c r="E30" s="36">
        <v>1051352</v>
      </c>
      <c r="F30" s="20"/>
      <c r="G30" s="20" t="s">
        <v>6</v>
      </c>
      <c r="H30" s="44">
        <v>3</v>
      </c>
      <c r="I30" s="20">
        <v>3670</v>
      </c>
      <c r="J30" s="20">
        <f t="shared" si="0"/>
        <v>4404</v>
      </c>
      <c r="K30" s="20">
        <f t="shared" si="1"/>
        <v>11010</v>
      </c>
      <c r="L30" s="20">
        <f t="shared" si="2"/>
        <v>13212</v>
      </c>
      <c r="M30" s="21">
        <f t="shared" si="3"/>
        <v>0</v>
      </c>
      <c r="N30" s="28"/>
      <c r="O30" s="29" t="s">
        <v>18</v>
      </c>
      <c r="P30" s="60"/>
    </row>
    <row r="31" spans="1:16" ht="40.5" customHeight="1" x14ac:dyDescent="0.25">
      <c r="A31" s="19">
        <v>23</v>
      </c>
      <c r="B31" s="19"/>
      <c r="C31" s="19" t="s">
        <v>25</v>
      </c>
      <c r="D31" s="20" t="s">
        <v>56</v>
      </c>
      <c r="E31" s="36" t="s">
        <v>57</v>
      </c>
      <c r="F31" s="20"/>
      <c r="G31" s="20" t="s">
        <v>6</v>
      </c>
      <c r="H31" s="44">
        <v>1</v>
      </c>
      <c r="I31" s="20">
        <v>10790</v>
      </c>
      <c r="J31" s="20">
        <f t="shared" si="0"/>
        <v>12948</v>
      </c>
      <c r="K31" s="20">
        <f t="shared" si="1"/>
        <v>10790</v>
      </c>
      <c r="L31" s="20">
        <f t="shared" si="2"/>
        <v>12948</v>
      </c>
      <c r="M31" s="21">
        <f t="shared" si="3"/>
        <v>0</v>
      </c>
      <c r="N31" s="28"/>
      <c r="O31" s="29" t="s">
        <v>18</v>
      </c>
      <c r="P31" s="60"/>
    </row>
    <row r="32" spans="1:16" ht="40.5" customHeight="1" x14ac:dyDescent="0.25">
      <c r="A32" s="19">
        <v>24</v>
      </c>
      <c r="B32" s="19"/>
      <c r="C32" s="19" t="s">
        <v>25</v>
      </c>
      <c r="D32" s="20" t="s">
        <v>58</v>
      </c>
      <c r="E32" s="36" t="s">
        <v>59</v>
      </c>
      <c r="F32" s="20"/>
      <c r="G32" s="20" t="s">
        <v>6</v>
      </c>
      <c r="H32" s="44">
        <v>1</v>
      </c>
      <c r="I32" s="20">
        <v>330</v>
      </c>
      <c r="J32" s="20">
        <f t="shared" si="0"/>
        <v>396</v>
      </c>
      <c r="K32" s="20">
        <f t="shared" si="1"/>
        <v>330</v>
      </c>
      <c r="L32" s="20">
        <f t="shared" si="2"/>
        <v>396</v>
      </c>
      <c r="M32" s="21">
        <f t="shared" si="3"/>
        <v>0</v>
      </c>
      <c r="N32" s="28"/>
      <c r="O32" s="29" t="s">
        <v>18</v>
      </c>
      <c r="P32" s="60"/>
    </row>
    <row r="33" spans="1:16" ht="40.5" customHeight="1" x14ac:dyDescent="0.25">
      <c r="A33" s="19">
        <v>25</v>
      </c>
      <c r="B33" s="19"/>
      <c r="C33" s="19" t="s">
        <v>25</v>
      </c>
      <c r="D33" s="20" t="s">
        <v>60</v>
      </c>
      <c r="E33" s="36" t="s">
        <v>61</v>
      </c>
      <c r="F33" s="20"/>
      <c r="G33" s="20" t="s">
        <v>6</v>
      </c>
      <c r="H33" s="44">
        <v>4</v>
      </c>
      <c r="I33" s="20">
        <v>90</v>
      </c>
      <c r="J33" s="20">
        <f t="shared" si="0"/>
        <v>108</v>
      </c>
      <c r="K33" s="20">
        <f t="shared" si="1"/>
        <v>360</v>
      </c>
      <c r="L33" s="20">
        <f t="shared" si="2"/>
        <v>432</v>
      </c>
      <c r="M33" s="21">
        <f t="shared" si="3"/>
        <v>0</v>
      </c>
      <c r="N33" s="28"/>
      <c r="O33" s="29" t="s">
        <v>18</v>
      </c>
      <c r="P33" s="60"/>
    </row>
    <row r="34" spans="1:16" ht="40.5" customHeight="1" x14ac:dyDescent="0.25">
      <c r="A34" s="19">
        <v>26</v>
      </c>
      <c r="B34" s="19"/>
      <c r="C34" s="19" t="s">
        <v>25</v>
      </c>
      <c r="D34" s="20" t="s">
        <v>62</v>
      </c>
      <c r="E34" s="36" t="s">
        <v>63</v>
      </c>
      <c r="F34" s="20"/>
      <c r="G34" s="20" t="s">
        <v>6</v>
      </c>
      <c r="H34" s="44">
        <v>5</v>
      </c>
      <c r="I34" s="20">
        <v>55</v>
      </c>
      <c r="J34" s="20">
        <f t="shared" si="0"/>
        <v>66</v>
      </c>
      <c r="K34" s="20">
        <f t="shared" si="1"/>
        <v>275</v>
      </c>
      <c r="L34" s="20">
        <f t="shared" si="2"/>
        <v>330</v>
      </c>
      <c r="M34" s="21">
        <f t="shared" si="3"/>
        <v>0</v>
      </c>
      <c r="N34" s="28"/>
      <c r="O34" s="29" t="s">
        <v>18</v>
      </c>
      <c r="P34" s="60"/>
    </row>
    <row r="35" spans="1:16" ht="40.5" customHeight="1" x14ac:dyDescent="0.25">
      <c r="A35" s="19">
        <v>27</v>
      </c>
      <c r="B35" s="19"/>
      <c r="C35" s="19" t="s">
        <v>25</v>
      </c>
      <c r="D35" s="20" t="s">
        <v>64</v>
      </c>
      <c r="E35" s="36">
        <v>1017133</v>
      </c>
      <c r="F35" s="20"/>
      <c r="G35" s="20" t="s">
        <v>6</v>
      </c>
      <c r="H35" s="44">
        <v>1</v>
      </c>
      <c r="I35" s="20">
        <v>4210</v>
      </c>
      <c r="J35" s="20">
        <f t="shared" si="0"/>
        <v>5052</v>
      </c>
      <c r="K35" s="20">
        <f t="shared" si="1"/>
        <v>4210</v>
      </c>
      <c r="L35" s="20">
        <f t="shared" si="2"/>
        <v>5052</v>
      </c>
      <c r="M35" s="21">
        <f t="shared" si="3"/>
        <v>0</v>
      </c>
      <c r="N35" s="28"/>
      <c r="O35" s="29" t="s">
        <v>18</v>
      </c>
      <c r="P35" s="60"/>
    </row>
    <row r="36" spans="1:16" ht="40.5" customHeight="1" x14ac:dyDescent="0.25">
      <c r="A36" s="19">
        <v>28</v>
      </c>
      <c r="B36" s="19"/>
      <c r="C36" s="19" t="s">
        <v>25</v>
      </c>
      <c r="D36" s="20" t="s">
        <v>65</v>
      </c>
      <c r="E36" s="36">
        <v>1017134</v>
      </c>
      <c r="F36" s="20"/>
      <c r="G36" s="20" t="s">
        <v>6</v>
      </c>
      <c r="H36" s="44">
        <v>1</v>
      </c>
      <c r="I36" s="20">
        <v>4710</v>
      </c>
      <c r="J36" s="20">
        <f t="shared" si="0"/>
        <v>5652</v>
      </c>
      <c r="K36" s="20">
        <f t="shared" si="1"/>
        <v>4710</v>
      </c>
      <c r="L36" s="20">
        <f t="shared" si="2"/>
        <v>5652</v>
      </c>
      <c r="M36" s="21">
        <f t="shared" si="3"/>
        <v>0</v>
      </c>
      <c r="N36" s="28"/>
      <c r="O36" s="29" t="s">
        <v>18</v>
      </c>
      <c r="P36" s="60"/>
    </row>
    <row r="37" spans="1:16" ht="40.5" customHeight="1" x14ac:dyDescent="0.25">
      <c r="A37" s="19">
        <v>29</v>
      </c>
      <c r="B37" s="19"/>
      <c r="C37" s="19" t="s">
        <v>25</v>
      </c>
      <c r="D37" s="20" t="s">
        <v>66</v>
      </c>
      <c r="E37" s="36">
        <v>1017135</v>
      </c>
      <c r="F37" s="20"/>
      <c r="G37" s="20" t="s">
        <v>6</v>
      </c>
      <c r="H37" s="44">
        <v>1</v>
      </c>
      <c r="I37" s="20">
        <v>4650</v>
      </c>
      <c r="J37" s="20">
        <f t="shared" si="0"/>
        <v>5580</v>
      </c>
      <c r="K37" s="20">
        <f t="shared" si="1"/>
        <v>4650</v>
      </c>
      <c r="L37" s="20">
        <f t="shared" si="2"/>
        <v>5580</v>
      </c>
      <c r="M37" s="21">
        <f t="shared" si="3"/>
        <v>0</v>
      </c>
      <c r="N37" s="28"/>
      <c r="O37" s="29" t="s">
        <v>18</v>
      </c>
      <c r="P37" s="60"/>
    </row>
    <row r="38" spans="1:16" ht="40.5" customHeight="1" x14ac:dyDescent="0.25">
      <c r="A38" s="19">
        <v>30</v>
      </c>
      <c r="B38" s="19"/>
      <c r="C38" s="19" t="s">
        <v>25</v>
      </c>
      <c r="D38" s="20" t="s">
        <v>67</v>
      </c>
      <c r="E38" s="36">
        <v>1017136</v>
      </c>
      <c r="F38" s="20"/>
      <c r="G38" s="20" t="s">
        <v>6</v>
      </c>
      <c r="H38" s="44">
        <v>1</v>
      </c>
      <c r="I38" s="20">
        <v>4210</v>
      </c>
      <c r="J38" s="20">
        <f t="shared" si="0"/>
        <v>5052</v>
      </c>
      <c r="K38" s="20">
        <f t="shared" si="1"/>
        <v>4210</v>
      </c>
      <c r="L38" s="20">
        <f t="shared" si="2"/>
        <v>5052</v>
      </c>
      <c r="M38" s="21">
        <f t="shared" si="3"/>
        <v>0</v>
      </c>
      <c r="N38" s="28"/>
      <c r="O38" s="29" t="s">
        <v>18</v>
      </c>
      <c r="P38" s="60"/>
    </row>
    <row r="39" spans="1:16" ht="40.5" customHeight="1" x14ac:dyDescent="0.25">
      <c r="A39" s="19">
        <v>31</v>
      </c>
      <c r="B39" s="19"/>
      <c r="C39" s="19" t="s">
        <v>25</v>
      </c>
      <c r="D39" s="20" t="s">
        <v>68</v>
      </c>
      <c r="E39" s="36">
        <v>1012061</v>
      </c>
      <c r="F39" s="20"/>
      <c r="G39" s="20" t="s">
        <v>6</v>
      </c>
      <c r="H39" s="44">
        <v>30</v>
      </c>
      <c r="I39" s="20">
        <v>2</v>
      </c>
      <c r="J39" s="20">
        <f t="shared" si="0"/>
        <v>2.4</v>
      </c>
      <c r="K39" s="20">
        <f t="shared" si="1"/>
        <v>60</v>
      </c>
      <c r="L39" s="20">
        <f t="shared" si="2"/>
        <v>72</v>
      </c>
      <c r="M39" s="21">
        <f t="shared" si="3"/>
        <v>0</v>
      </c>
      <c r="N39" s="28"/>
      <c r="O39" s="29" t="s">
        <v>18</v>
      </c>
      <c r="P39" s="60"/>
    </row>
    <row r="40" spans="1:16" ht="40.5" customHeight="1" x14ac:dyDescent="0.25">
      <c r="A40" s="19">
        <v>32</v>
      </c>
      <c r="B40" s="19"/>
      <c r="C40" s="19" t="s">
        <v>25</v>
      </c>
      <c r="D40" s="20" t="s">
        <v>69</v>
      </c>
      <c r="E40" s="36">
        <v>1012062</v>
      </c>
      <c r="F40" s="20"/>
      <c r="G40" s="20" t="s">
        <v>6</v>
      </c>
      <c r="H40" s="44">
        <v>47</v>
      </c>
      <c r="I40" s="20">
        <v>2</v>
      </c>
      <c r="J40" s="20">
        <f t="shared" si="0"/>
        <v>2.4</v>
      </c>
      <c r="K40" s="20">
        <f t="shared" si="1"/>
        <v>94</v>
      </c>
      <c r="L40" s="20">
        <f t="shared" si="2"/>
        <v>112.8</v>
      </c>
      <c r="M40" s="21">
        <f t="shared" si="3"/>
        <v>0</v>
      </c>
      <c r="N40" s="28"/>
      <c r="O40" s="29" t="s">
        <v>18</v>
      </c>
      <c r="P40" s="60"/>
    </row>
    <row r="41" spans="1:16" ht="40.5" customHeight="1" x14ac:dyDescent="0.25">
      <c r="A41" s="19">
        <v>33</v>
      </c>
      <c r="B41" s="19"/>
      <c r="C41" s="19" t="s">
        <v>25</v>
      </c>
      <c r="D41" s="20" t="s">
        <v>70</v>
      </c>
      <c r="E41" s="36">
        <v>1012064</v>
      </c>
      <c r="F41" s="20"/>
      <c r="G41" s="20" t="s">
        <v>6</v>
      </c>
      <c r="H41" s="44">
        <v>30</v>
      </c>
      <c r="I41" s="20">
        <v>2</v>
      </c>
      <c r="J41" s="20">
        <f t="shared" si="0"/>
        <v>2.4</v>
      </c>
      <c r="K41" s="20">
        <f t="shared" si="1"/>
        <v>60</v>
      </c>
      <c r="L41" s="20">
        <f t="shared" si="2"/>
        <v>72</v>
      </c>
      <c r="M41" s="21">
        <f t="shared" si="3"/>
        <v>0</v>
      </c>
      <c r="N41" s="28"/>
      <c r="O41" s="29" t="s">
        <v>18</v>
      </c>
      <c r="P41" s="60"/>
    </row>
    <row r="42" spans="1:16" ht="40.5" customHeight="1" x14ac:dyDescent="0.25">
      <c r="A42" s="19">
        <v>34</v>
      </c>
      <c r="B42" s="19"/>
      <c r="C42" s="19" t="s">
        <v>25</v>
      </c>
      <c r="D42" s="20" t="s">
        <v>71</v>
      </c>
      <c r="E42" s="36">
        <v>3005317</v>
      </c>
      <c r="F42" s="20"/>
      <c r="G42" s="20" t="s">
        <v>6</v>
      </c>
      <c r="H42" s="44">
        <v>3</v>
      </c>
      <c r="I42" s="20">
        <v>2920</v>
      </c>
      <c r="J42" s="20">
        <f t="shared" si="0"/>
        <v>3504</v>
      </c>
      <c r="K42" s="20">
        <f t="shared" si="1"/>
        <v>8760</v>
      </c>
      <c r="L42" s="20">
        <f t="shared" si="2"/>
        <v>10512</v>
      </c>
      <c r="M42" s="21">
        <f t="shared" si="3"/>
        <v>0</v>
      </c>
      <c r="N42" s="28"/>
      <c r="O42" s="29" t="s">
        <v>18</v>
      </c>
      <c r="P42" s="60"/>
    </row>
    <row r="43" spans="1:16" ht="40.5" customHeight="1" x14ac:dyDescent="0.25">
      <c r="A43" s="19">
        <v>35</v>
      </c>
      <c r="B43" s="19"/>
      <c r="C43" s="19" t="s">
        <v>25</v>
      </c>
      <c r="D43" s="20" t="s">
        <v>72</v>
      </c>
      <c r="E43" s="36" t="s">
        <v>73</v>
      </c>
      <c r="F43" s="20"/>
      <c r="G43" s="20" t="s">
        <v>6</v>
      </c>
      <c r="H43" s="44">
        <v>1</v>
      </c>
      <c r="I43" s="20">
        <v>900</v>
      </c>
      <c r="J43" s="20">
        <f t="shared" si="0"/>
        <v>1080</v>
      </c>
      <c r="K43" s="20">
        <f t="shared" si="1"/>
        <v>900</v>
      </c>
      <c r="L43" s="20">
        <f t="shared" si="2"/>
        <v>1080</v>
      </c>
      <c r="M43" s="21">
        <f t="shared" si="3"/>
        <v>0</v>
      </c>
      <c r="N43" s="28"/>
      <c r="O43" s="29" t="s">
        <v>18</v>
      </c>
      <c r="P43" s="60"/>
    </row>
    <row r="44" spans="1:16" ht="40.5" customHeight="1" x14ac:dyDescent="0.25">
      <c r="A44" s="19">
        <v>36</v>
      </c>
      <c r="B44" s="19"/>
      <c r="C44" s="19" t="s">
        <v>25</v>
      </c>
      <c r="D44" s="20" t="s">
        <v>74</v>
      </c>
      <c r="E44" s="36" t="s">
        <v>75</v>
      </c>
      <c r="F44" s="20"/>
      <c r="G44" s="20" t="s">
        <v>6</v>
      </c>
      <c r="H44" s="44">
        <v>10</v>
      </c>
      <c r="I44" s="20">
        <v>7410</v>
      </c>
      <c r="J44" s="20">
        <f t="shared" si="0"/>
        <v>8892</v>
      </c>
      <c r="K44" s="20">
        <f t="shared" si="1"/>
        <v>74100</v>
      </c>
      <c r="L44" s="20">
        <f t="shared" si="2"/>
        <v>88920</v>
      </c>
      <c r="M44" s="21">
        <f t="shared" si="3"/>
        <v>0</v>
      </c>
      <c r="N44" s="28"/>
      <c r="O44" s="29" t="s">
        <v>18</v>
      </c>
      <c r="P44" s="60"/>
    </row>
    <row r="45" spans="1:16" ht="40.5" customHeight="1" x14ac:dyDescent="0.25">
      <c r="A45" s="19">
        <v>37</v>
      </c>
      <c r="B45" s="19"/>
      <c r="C45" s="19" t="s">
        <v>25</v>
      </c>
      <c r="D45" s="20" t="s">
        <v>76</v>
      </c>
      <c r="E45" s="36">
        <v>232104</v>
      </c>
      <c r="F45" s="20"/>
      <c r="G45" s="20" t="s">
        <v>6</v>
      </c>
      <c r="H45" s="44">
        <v>1</v>
      </c>
      <c r="I45" s="20">
        <v>170</v>
      </c>
      <c r="J45" s="20">
        <f t="shared" si="0"/>
        <v>204</v>
      </c>
      <c r="K45" s="20">
        <f t="shared" si="1"/>
        <v>170</v>
      </c>
      <c r="L45" s="20">
        <f t="shared" si="2"/>
        <v>204</v>
      </c>
      <c r="M45" s="21">
        <f t="shared" si="3"/>
        <v>0</v>
      </c>
      <c r="N45" s="28"/>
      <c r="O45" s="29" t="s">
        <v>18</v>
      </c>
      <c r="P45" s="60"/>
    </row>
    <row r="46" spans="1:16" ht="40.5" customHeight="1" x14ac:dyDescent="0.25">
      <c r="A46" s="19">
        <v>38</v>
      </c>
      <c r="B46" s="19"/>
      <c r="C46" s="19" t="s">
        <v>25</v>
      </c>
      <c r="D46" s="20" t="s">
        <v>77</v>
      </c>
      <c r="E46" s="36">
        <v>1000745</v>
      </c>
      <c r="F46" s="20"/>
      <c r="G46" s="20" t="s">
        <v>6</v>
      </c>
      <c r="H46" s="44">
        <v>1</v>
      </c>
      <c r="I46" s="20">
        <v>270</v>
      </c>
      <c r="J46" s="20">
        <f t="shared" si="0"/>
        <v>324</v>
      </c>
      <c r="K46" s="20">
        <f t="shared" si="1"/>
        <v>270</v>
      </c>
      <c r="L46" s="20">
        <f t="shared" si="2"/>
        <v>324</v>
      </c>
      <c r="M46" s="21">
        <f t="shared" si="3"/>
        <v>0</v>
      </c>
      <c r="N46" s="28"/>
      <c r="O46" s="29" t="s">
        <v>18</v>
      </c>
      <c r="P46" s="60"/>
    </row>
    <row r="47" spans="1:16" ht="40.5" customHeight="1" x14ac:dyDescent="0.25">
      <c r="A47" s="19">
        <v>39</v>
      </c>
      <c r="B47" s="19"/>
      <c r="C47" s="19" t="s">
        <v>25</v>
      </c>
      <c r="D47" s="20" t="s">
        <v>77</v>
      </c>
      <c r="E47" s="36">
        <v>1000746</v>
      </c>
      <c r="F47" s="20"/>
      <c r="G47" s="20" t="s">
        <v>6</v>
      </c>
      <c r="H47" s="44">
        <v>2</v>
      </c>
      <c r="I47" s="20">
        <v>270</v>
      </c>
      <c r="J47" s="20">
        <f t="shared" si="0"/>
        <v>324</v>
      </c>
      <c r="K47" s="20">
        <f t="shared" si="1"/>
        <v>540</v>
      </c>
      <c r="L47" s="20">
        <f t="shared" si="2"/>
        <v>648</v>
      </c>
      <c r="M47" s="21">
        <f t="shared" si="3"/>
        <v>0</v>
      </c>
      <c r="N47" s="28"/>
      <c r="O47" s="29" t="s">
        <v>18</v>
      </c>
      <c r="P47" s="60"/>
    </row>
    <row r="48" spans="1:16" ht="40.5" customHeight="1" x14ac:dyDescent="0.25">
      <c r="A48" s="19">
        <v>40</v>
      </c>
      <c r="B48" s="19"/>
      <c r="C48" s="19" t="s">
        <v>25</v>
      </c>
      <c r="D48" s="20" t="s">
        <v>78</v>
      </c>
      <c r="E48" s="36">
        <v>1000747</v>
      </c>
      <c r="F48" s="20"/>
      <c r="G48" s="20" t="s">
        <v>6</v>
      </c>
      <c r="H48" s="44">
        <v>1</v>
      </c>
      <c r="I48" s="20">
        <v>270</v>
      </c>
      <c r="J48" s="20">
        <f t="shared" si="0"/>
        <v>324</v>
      </c>
      <c r="K48" s="20">
        <f t="shared" si="1"/>
        <v>270</v>
      </c>
      <c r="L48" s="20">
        <f t="shared" si="2"/>
        <v>324</v>
      </c>
      <c r="M48" s="21">
        <f t="shared" si="3"/>
        <v>0</v>
      </c>
      <c r="N48" s="28"/>
      <c r="O48" s="29" t="s">
        <v>18</v>
      </c>
      <c r="P48" s="60"/>
    </row>
    <row r="49" spans="1:16" ht="40.5" customHeight="1" x14ac:dyDescent="0.25">
      <c r="A49" s="19">
        <v>41</v>
      </c>
      <c r="B49" s="19"/>
      <c r="C49" s="19" t="s">
        <v>25</v>
      </c>
      <c r="D49" s="20" t="s">
        <v>79</v>
      </c>
      <c r="E49" s="36">
        <v>1021933</v>
      </c>
      <c r="F49" s="20"/>
      <c r="G49" s="20" t="s">
        <v>6</v>
      </c>
      <c r="H49" s="44">
        <v>60</v>
      </c>
      <c r="I49" s="20">
        <v>9</v>
      </c>
      <c r="J49" s="20">
        <f t="shared" si="0"/>
        <v>10.799999999999999</v>
      </c>
      <c r="K49" s="20">
        <f t="shared" si="1"/>
        <v>540</v>
      </c>
      <c r="L49" s="20">
        <f t="shared" si="2"/>
        <v>648</v>
      </c>
      <c r="M49" s="21">
        <f t="shared" si="3"/>
        <v>0</v>
      </c>
      <c r="N49" s="28"/>
      <c r="O49" s="29" t="s">
        <v>18</v>
      </c>
      <c r="P49" s="60"/>
    </row>
    <row r="50" spans="1:16" ht="40.5" customHeight="1" x14ac:dyDescent="0.25">
      <c r="A50" s="19">
        <v>42</v>
      </c>
      <c r="B50" s="19"/>
      <c r="C50" s="19" t="s">
        <v>25</v>
      </c>
      <c r="D50" s="20" t="s">
        <v>80</v>
      </c>
      <c r="E50" s="38">
        <v>1012484</v>
      </c>
      <c r="F50" s="20"/>
      <c r="G50" s="20" t="s">
        <v>81</v>
      </c>
      <c r="H50" s="44">
        <v>220</v>
      </c>
      <c r="I50" s="20">
        <v>62</v>
      </c>
      <c r="J50" s="20">
        <f t="shared" si="0"/>
        <v>74.399999999999991</v>
      </c>
      <c r="K50" s="20">
        <f t="shared" si="1"/>
        <v>13640</v>
      </c>
      <c r="L50" s="20">
        <f t="shared" si="2"/>
        <v>16368</v>
      </c>
      <c r="M50" s="21">
        <f t="shared" si="3"/>
        <v>0</v>
      </c>
      <c r="N50" s="28"/>
      <c r="O50" s="29" t="s">
        <v>18</v>
      </c>
      <c r="P50" s="60"/>
    </row>
    <row r="51" spans="1:16" ht="40.5" customHeight="1" x14ac:dyDescent="0.25">
      <c r="A51" s="19">
        <v>43</v>
      </c>
      <c r="B51" s="19"/>
      <c r="C51" s="19" t="s">
        <v>25</v>
      </c>
      <c r="D51" s="20" t="s">
        <v>82</v>
      </c>
      <c r="E51" s="38">
        <v>1030981</v>
      </c>
      <c r="F51" s="20"/>
      <c r="G51" s="20" t="s">
        <v>81</v>
      </c>
      <c r="H51" s="44">
        <v>100</v>
      </c>
      <c r="I51" s="20">
        <v>70</v>
      </c>
      <c r="J51" s="20">
        <f t="shared" si="0"/>
        <v>84</v>
      </c>
      <c r="K51" s="20">
        <f t="shared" si="1"/>
        <v>7000</v>
      </c>
      <c r="L51" s="20">
        <f t="shared" si="2"/>
        <v>8400</v>
      </c>
      <c r="M51" s="21">
        <f t="shared" si="3"/>
        <v>0</v>
      </c>
      <c r="N51" s="28"/>
      <c r="O51" s="29" t="s">
        <v>18</v>
      </c>
      <c r="P51" s="60"/>
    </row>
    <row r="52" spans="1:16" ht="40.5" customHeight="1" x14ac:dyDescent="0.25">
      <c r="A52" s="19">
        <v>44</v>
      </c>
      <c r="B52" s="19"/>
      <c r="C52" s="19" t="s">
        <v>25</v>
      </c>
      <c r="D52" s="20" t="s">
        <v>83</v>
      </c>
      <c r="E52" s="38">
        <v>1052714</v>
      </c>
      <c r="F52" s="43" t="s">
        <v>171</v>
      </c>
      <c r="G52" s="20" t="s">
        <v>81</v>
      </c>
      <c r="H52" s="44">
        <v>208</v>
      </c>
      <c r="I52" s="20">
        <v>370</v>
      </c>
      <c r="J52" s="20">
        <f t="shared" si="0"/>
        <v>444</v>
      </c>
      <c r="K52" s="20">
        <f t="shared" si="1"/>
        <v>76960</v>
      </c>
      <c r="L52" s="20">
        <f t="shared" si="2"/>
        <v>92352</v>
      </c>
      <c r="M52" s="21">
        <f t="shared" si="3"/>
        <v>0</v>
      </c>
      <c r="N52" s="28"/>
      <c r="O52" s="29" t="s">
        <v>18</v>
      </c>
      <c r="P52" s="60"/>
    </row>
    <row r="53" spans="1:16" ht="40.5" customHeight="1" x14ac:dyDescent="0.25">
      <c r="A53" s="19">
        <v>45</v>
      </c>
      <c r="B53" s="19"/>
      <c r="C53" s="19" t="s">
        <v>25</v>
      </c>
      <c r="D53" s="20" t="s">
        <v>84</v>
      </c>
      <c r="E53" s="38">
        <v>1055953</v>
      </c>
      <c r="F53" s="43" t="s">
        <v>172</v>
      </c>
      <c r="G53" s="20" t="s">
        <v>81</v>
      </c>
      <c r="H53" s="44">
        <v>452</v>
      </c>
      <c r="I53" s="20">
        <v>360</v>
      </c>
      <c r="J53" s="20">
        <f t="shared" si="0"/>
        <v>432</v>
      </c>
      <c r="K53" s="20">
        <f t="shared" si="1"/>
        <v>162720</v>
      </c>
      <c r="L53" s="20">
        <f t="shared" si="2"/>
        <v>195264</v>
      </c>
      <c r="M53" s="21">
        <f t="shared" si="3"/>
        <v>0</v>
      </c>
      <c r="N53" s="28"/>
      <c r="O53" s="29" t="s">
        <v>18</v>
      </c>
      <c r="P53" s="60"/>
    </row>
    <row r="54" spans="1:16" ht="40.5" customHeight="1" x14ac:dyDescent="0.25">
      <c r="A54" s="19">
        <v>46</v>
      </c>
      <c r="B54" s="19"/>
      <c r="C54" s="19" t="s">
        <v>25</v>
      </c>
      <c r="D54" s="20" t="s">
        <v>85</v>
      </c>
      <c r="E54" s="38">
        <v>1070857</v>
      </c>
      <c r="F54" s="20"/>
      <c r="G54" s="20" t="s">
        <v>81</v>
      </c>
      <c r="H54" s="44">
        <v>27</v>
      </c>
      <c r="I54" s="20">
        <v>100</v>
      </c>
      <c r="J54" s="20">
        <f t="shared" si="0"/>
        <v>120</v>
      </c>
      <c r="K54" s="20">
        <f t="shared" si="1"/>
        <v>2700</v>
      </c>
      <c r="L54" s="20">
        <f t="shared" si="2"/>
        <v>3240</v>
      </c>
      <c r="M54" s="21">
        <f t="shared" si="3"/>
        <v>0</v>
      </c>
      <c r="N54" s="28"/>
      <c r="O54" s="29" t="s">
        <v>18</v>
      </c>
      <c r="P54" s="60"/>
    </row>
    <row r="55" spans="1:16" ht="40.5" customHeight="1" x14ac:dyDescent="0.25">
      <c r="A55" s="19">
        <v>47</v>
      </c>
      <c r="B55" s="19"/>
      <c r="C55" s="19" t="s">
        <v>25</v>
      </c>
      <c r="D55" s="20" t="s">
        <v>86</v>
      </c>
      <c r="E55" s="38">
        <v>1070865</v>
      </c>
      <c r="F55" s="20"/>
      <c r="G55" s="20" t="s">
        <v>81</v>
      </c>
      <c r="H55" s="44">
        <v>36.5</v>
      </c>
      <c r="I55" s="20">
        <v>100</v>
      </c>
      <c r="J55" s="20">
        <f t="shared" si="0"/>
        <v>120</v>
      </c>
      <c r="K55" s="20">
        <f t="shared" si="1"/>
        <v>3650</v>
      </c>
      <c r="L55" s="20">
        <f t="shared" si="2"/>
        <v>4380</v>
      </c>
      <c r="M55" s="21">
        <f t="shared" si="3"/>
        <v>0</v>
      </c>
      <c r="N55" s="28"/>
      <c r="O55" s="29" t="s">
        <v>18</v>
      </c>
      <c r="P55" s="60"/>
    </row>
    <row r="56" spans="1:16" ht="40.5" customHeight="1" x14ac:dyDescent="0.25">
      <c r="A56" s="19">
        <v>48</v>
      </c>
      <c r="B56" s="19"/>
      <c r="C56" s="19" t="s">
        <v>25</v>
      </c>
      <c r="D56" s="20" t="s">
        <v>87</v>
      </c>
      <c r="E56" s="38">
        <v>1070873</v>
      </c>
      <c r="F56" s="20"/>
      <c r="G56" s="20" t="s">
        <v>81</v>
      </c>
      <c r="H56" s="44">
        <v>100</v>
      </c>
      <c r="I56" s="20">
        <v>20</v>
      </c>
      <c r="J56" s="20">
        <f t="shared" si="0"/>
        <v>24</v>
      </c>
      <c r="K56" s="20">
        <f t="shared" si="1"/>
        <v>2000</v>
      </c>
      <c r="L56" s="20">
        <f t="shared" si="2"/>
        <v>2400</v>
      </c>
      <c r="M56" s="21">
        <f t="shared" si="3"/>
        <v>0</v>
      </c>
      <c r="N56" s="28"/>
      <c r="O56" s="29" t="s">
        <v>18</v>
      </c>
      <c r="P56" s="60"/>
    </row>
    <row r="57" spans="1:16" ht="40.5" customHeight="1" x14ac:dyDescent="0.25">
      <c r="A57" s="19">
        <v>49</v>
      </c>
      <c r="B57" s="19"/>
      <c r="C57" s="19" t="s">
        <v>25</v>
      </c>
      <c r="D57" s="20" t="s">
        <v>88</v>
      </c>
      <c r="E57" s="38">
        <v>1070884</v>
      </c>
      <c r="F57" s="20"/>
      <c r="G57" s="20" t="s">
        <v>81</v>
      </c>
      <c r="H57" s="44">
        <v>23.8</v>
      </c>
      <c r="I57" s="20">
        <v>2</v>
      </c>
      <c r="J57" s="20">
        <f t="shared" si="0"/>
        <v>2.4</v>
      </c>
      <c r="K57" s="20">
        <f t="shared" si="1"/>
        <v>47.6</v>
      </c>
      <c r="L57" s="20">
        <f t="shared" si="2"/>
        <v>57.12</v>
      </c>
      <c r="M57" s="21">
        <f t="shared" si="3"/>
        <v>0</v>
      </c>
      <c r="N57" s="28"/>
      <c r="O57" s="29" t="s">
        <v>18</v>
      </c>
      <c r="P57" s="60"/>
    </row>
    <row r="58" spans="1:16" ht="54" x14ac:dyDescent="0.25">
      <c r="A58" s="19">
        <v>50</v>
      </c>
      <c r="B58" s="19"/>
      <c r="C58" s="19" t="s">
        <v>25</v>
      </c>
      <c r="D58" s="20" t="s">
        <v>89</v>
      </c>
      <c r="E58" s="38">
        <v>1070885</v>
      </c>
      <c r="F58" s="43" t="s">
        <v>177</v>
      </c>
      <c r="G58" s="20" t="s">
        <v>81</v>
      </c>
      <c r="H58" s="44">
        <v>118.5</v>
      </c>
      <c r="I58" s="20">
        <v>1340</v>
      </c>
      <c r="J58" s="20">
        <f t="shared" si="0"/>
        <v>1608</v>
      </c>
      <c r="K58" s="20">
        <f t="shared" si="1"/>
        <v>158790</v>
      </c>
      <c r="L58" s="20">
        <f t="shared" si="2"/>
        <v>190548</v>
      </c>
      <c r="M58" s="21">
        <f t="shared" si="3"/>
        <v>0</v>
      </c>
      <c r="N58" s="28"/>
      <c r="O58" s="29" t="s">
        <v>18</v>
      </c>
      <c r="P58" s="60"/>
    </row>
    <row r="59" spans="1:16" ht="40.5" customHeight="1" x14ac:dyDescent="0.25">
      <c r="A59" s="19">
        <v>51</v>
      </c>
      <c r="B59" s="19"/>
      <c r="C59" s="19" t="s">
        <v>25</v>
      </c>
      <c r="D59" s="20" t="s">
        <v>90</v>
      </c>
      <c r="E59" s="38">
        <v>1070886</v>
      </c>
      <c r="F59" s="20"/>
      <c r="G59" s="20" t="s">
        <v>81</v>
      </c>
      <c r="H59" s="44">
        <v>160</v>
      </c>
      <c r="I59" s="20">
        <v>130</v>
      </c>
      <c r="J59" s="20">
        <f t="shared" si="0"/>
        <v>156</v>
      </c>
      <c r="K59" s="20">
        <f t="shared" si="1"/>
        <v>20800</v>
      </c>
      <c r="L59" s="20">
        <f t="shared" si="2"/>
        <v>24960</v>
      </c>
      <c r="M59" s="21">
        <f t="shared" si="3"/>
        <v>0</v>
      </c>
      <c r="N59" s="28"/>
      <c r="O59" s="29" t="s">
        <v>18</v>
      </c>
      <c r="P59" s="60"/>
    </row>
    <row r="60" spans="1:16" ht="40.5" customHeight="1" x14ac:dyDescent="0.25">
      <c r="A60" s="19">
        <v>52</v>
      </c>
      <c r="B60" s="19"/>
      <c r="C60" s="19" t="s">
        <v>25</v>
      </c>
      <c r="D60" s="20" t="s">
        <v>91</v>
      </c>
      <c r="E60" s="38">
        <v>1070887</v>
      </c>
      <c r="F60" s="20"/>
      <c r="G60" s="20" t="s">
        <v>81</v>
      </c>
      <c r="H60" s="44">
        <v>40</v>
      </c>
      <c r="I60" s="20">
        <v>550</v>
      </c>
      <c r="J60" s="20">
        <f t="shared" si="0"/>
        <v>660</v>
      </c>
      <c r="K60" s="20">
        <f t="shared" si="1"/>
        <v>22000</v>
      </c>
      <c r="L60" s="20">
        <f t="shared" si="2"/>
        <v>26400</v>
      </c>
      <c r="M60" s="21">
        <f t="shared" si="3"/>
        <v>0</v>
      </c>
      <c r="N60" s="28"/>
      <c r="O60" s="29" t="s">
        <v>18</v>
      </c>
      <c r="P60" s="60"/>
    </row>
    <row r="61" spans="1:16" ht="54" x14ac:dyDescent="0.25">
      <c r="A61" s="19">
        <v>53</v>
      </c>
      <c r="B61" s="19"/>
      <c r="C61" s="19" t="s">
        <v>25</v>
      </c>
      <c r="D61" s="20" t="s">
        <v>92</v>
      </c>
      <c r="E61" s="38">
        <v>1070888</v>
      </c>
      <c r="F61" s="43" t="s">
        <v>173</v>
      </c>
      <c r="G61" s="20" t="s">
        <v>81</v>
      </c>
      <c r="H61" s="44">
        <v>80</v>
      </c>
      <c r="I61" s="20">
        <v>870</v>
      </c>
      <c r="J61" s="20">
        <f t="shared" si="0"/>
        <v>1044</v>
      </c>
      <c r="K61" s="20">
        <f t="shared" si="1"/>
        <v>69600</v>
      </c>
      <c r="L61" s="20">
        <f t="shared" si="2"/>
        <v>83520</v>
      </c>
      <c r="M61" s="21">
        <f t="shared" si="3"/>
        <v>0</v>
      </c>
      <c r="N61" s="28"/>
      <c r="O61" s="29" t="s">
        <v>18</v>
      </c>
      <c r="P61" s="60"/>
    </row>
    <row r="62" spans="1:16" ht="54" x14ac:dyDescent="0.25">
      <c r="A62" s="19">
        <v>54</v>
      </c>
      <c r="B62" s="19"/>
      <c r="C62" s="19" t="s">
        <v>25</v>
      </c>
      <c r="D62" s="20" t="s">
        <v>93</v>
      </c>
      <c r="E62" s="38">
        <v>1071093</v>
      </c>
      <c r="F62" s="43" t="s">
        <v>174</v>
      </c>
      <c r="G62" s="20" t="s">
        <v>81</v>
      </c>
      <c r="H62" s="44">
        <v>89.5</v>
      </c>
      <c r="I62" s="20">
        <v>400</v>
      </c>
      <c r="J62" s="20">
        <f t="shared" si="0"/>
        <v>480</v>
      </c>
      <c r="K62" s="20">
        <f t="shared" si="1"/>
        <v>35800</v>
      </c>
      <c r="L62" s="20">
        <f t="shared" si="2"/>
        <v>42960</v>
      </c>
      <c r="M62" s="21">
        <f t="shared" si="3"/>
        <v>0</v>
      </c>
      <c r="N62" s="28"/>
      <c r="O62" s="29" t="s">
        <v>18</v>
      </c>
      <c r="P62" s="60"/>
    </row>
    <row r="63" spans="1:16" ht="40.5" customHeight="1" x14ac:dyDescent="0.25">
      <c r="A63" s="19">
        <v>55</v>
      </c>
      <c r="B63" s="19"/>
      <c r="C63" s="19" t="s">
        <v>25</v>
      </c>
      <c r="D63" s="20" t="s">
        <v>94</v>
      </c>
      <c r="E63" s="39">
        <v>1071094</v>
      </c>
      <c r="F63" s="20"/>
      <c r="G63" s="20" t="s">
        <v>81</v>
      </c>
      <c r="H63" s="44">
        <v>83.5</v>
      </c>
      <c r="I63" s="20">
        <v>83</v>
      </c>
      <c r="J63" s="20">
        <f t="shared" si="0"/>
        <v>99.6</v>
      </c>
      <c r="K63" s="20">
        <f t="shared" si="1"/>
        <v>6930.5</v>
      </c>
      <c r="L63" s="20">
        <f t="shared" si="2"/>
        <v>8316.6</v>
      </c>
      <c r="M63" s="21">
        <f t="shared" si="3"/>
        <v>0</v>
      </c>
      <c r="N63" s="28"/>
      <c r="O63" s="29" t="s">
        <v>18</v>
      </c>
      <c r="P63" s="60"/>
    </row>
    <row r="64" spans="1:16" ht="72" x14ac:dyDescent="0.25">
      <c r="A64" s="19">
        <v>56</v>
      </c>
      <c r="B64" s="19"/>
      <c r="C64" s="19" t="s">
        <v>25</v>
      </c>
      <c r="D64" s="20" t="s">
        <v>95</v>
      </c>
      <c r="E64" s="38">
        <v>1071095</v>
      </c>
      <c r="F64" s="43" t="s">
        <v>175</v>
      </c>
      <c r="G64" s="20" t="s">
        <v>81</v>
      </c>
      <c r="H64" s="44">
        <v>80</v>
      </c>
      <c r="I64" s="20">
        <v>1070</v>
      </c>
      <c r="J64" s="20">
        <f t="shared" si="0"/>
        <v>1284</v>
      </c>
      <c r="K64" s="20">
        <f t="shared" si="1"/>
        <v>85600</v>
      </c>
      <c r="L64" s="20">
        <f t="shared" si="2"/>
        <v>102720</v>
      </c>
      <c r="M64" s="21">
        <f t="shared" si="3"/>
        <v>0</v>
      </c>
      <c r="N64" s="28"/>
      <c r="O64" s="29" t="s">
        <v>18</v>
      </c>
      <c r="P64" s="60"/>
    </row>
    <row r="65" spans="1:16" ht="54" x14ac:dyDescent="0.25">
      <c r="A65" s="19">
        <v>57</v>
      </c>
      <c r="B65" s="19"/>
      <c r="C65" s="19" t="s">
        <v>25</v>
      </c>
      <c r="D65" s="20" t="s">
        <v>96</v>
      </c>
      <c r="E65" s="38">
        <v>1071096</v>
      </c>
      <c r="F65" s="43" t="s">
        <v>176</v>
      </c>
      <c r="G65" s="20" t="s">
        <v>81</v>
      </c>
      <c r="H65" s="44">
        <v>105</v>
      </c>
      <c r="I65" s="20">
        <v>1210</v>
      </c>
      <c r="J65" s="20">
        <f t="shared" si="0"/>
        <v>1452</v>
      </c>
      <c r="K65" s="20">
        <f t="shared" si="1"/>
        <v>127050</v>
      </c>
      <c r="L65" s="20">
        <f t="shared" si="2"/>
        <v>152460</v>
      </c>
      <c r="M65" s="21">
        <f t="shared" si="3"/>
        <v>0</v>
      </c>
      <c r="N65" s="28"/>
      <c r="O65" s="29" t="s">
        <v>18</v>
      </c>
      <c r="P65" s="60"/>
    </row>
    <row r="66" spans="1:16" ht="40.5" customHeight="1" x14ac:dyDescent="0.25">
      <c r="A66" s="19">
        <v>58</v>
      </c>
      <c r="B66" s="19"/>
      <c r="C66" s="19" t="s">
        <v>25</v>
      </c>
      <c r="D66" s="20" t="s">
        <v>97</v>
      </c>
      <c r="E66" s="38">
        <v>1071097</v>
      </c>
      <c r="F66" s="20"/>
      <c r="G66" s="20" t="s">
        <v>81</v>
      </c>
      <c r="H66" s="44">
        <v>50</v>
      </c>
      <c r="I66" s="20">
        <v>290</v>
      </c>
      <c r="J66" s="20">
        <f t="shared" si="0"/>
        <v>348</v>
      </c>
      <c r="K66" s="20">
        <f t="shared" si="1"/>
        <v>14500</v>
      </c>
      <c r="L66" s="20">
        <f t="shared" si="2"/>
        <v>17400</v>
      </c>
      <c r="M66" s="21">
        <f t="shared" si="3"/>
        <v>0</v>
      </c>
      <c r="N66" s="28"/>
      <c r="O66" s="29" t="s">
        <v>18</v>
      </c>
      <c r="P66" s="60"/>
    </row>
    <row r="67" spans="1:16" ht="40.5" customHeight="1" x14ac:dyDescent="0.25">
      <c r="A67" s="19">
        <v>59</v>
      </c>
      <c r="B67" s="19"/>
      <c r="C67" s="19" t="s">
        <v>25</v>
      </c>
      <c r="D67" s="20" t="s">
        <v>98</v>
      </c>
      <c r="E67" s="38">
        <v>1071371</v>
      </c>
      <c r="F67" s="43" t="s">
        <v>178</v>
      </c>
      <c r="G67" s="20" t="s">
        <v>81</v>
      </c>
      <c r="H67" s="44">
        <v>40</v>
      </c>
      <c r="I67" s="20">
        <v>540</v>
      </c>
      <c r="J67" s="20">
        <f t="shared" si="0"/>
        <v>648</v>
      </c>
      <c r="K67" s="20">
        <f t="shared" si="1"/>
        <v>21600</v>
      </c>
      <c r="L67" s="20">
        <f t="shared" si="2"/>
        <v>25920</v>
      </c>
      <c r="M67" s="21">
        <f t="shared" si="3"/>
        <v>0</v>
      </c>
      <c r="N67" s="28"/>
      <c r="O67" s="29" t="s">
        <v>18</v>
      </c>
      <c r="P67" s="60"/>
    </row>
    <row r="68" spans="1:16" ht="40.5" customHeight="1" x14ac:dyDescent="0.25">
      <c r="A68" s="19">
        <v>60</v>
      </c>
      <c r="B68" s="19"/>
      <c r="C68" s="19" t="s">
        <v>25</v>
      </c>
      <c r="D68" s="20" t="s">
        <v>99</v>
      </c>
      <c r="E68" s="38">
        <v>3004218</v>
      </c>
      <c r="F68" s="20"/>
      <c r="G68" s="20" t="s">
        <v>81</v>
      </c>
      <c r="H68" s="44">
        <v>1.6</v>
      </c>
      <c r="I68" s="20">
        <v>73</v>
      </c>
      <c r="J68" s="20">
        <f t="shared" si="0"/>
        <v>87.6</v>
      </c>
      <c r="K68" s="20">
        <f t="shared" si="1"/>
        <v>116.80000000000001</v>
      </c>
      <c r="L68" s="20">
        <f t="shared" si="2"/>
        <v>140.16</v>
      </c>
      <c r="M68" s="21">
        <f t="shared" si="3"/>
        <v>0</v>
      </c>
      <c r="N68" s="28"/>
      <c r="O68" s="29" t="s">
        <v>18</v>
      </c>
      <c r="P68" s="60"/>
    </row>
    <row r="69" spans="1:16" ht="40.5" customHeight="1" x14ac:dyDescent="0.25">
      <c r="A69" s="19">
        <v>61</v>
      </c>
      <c r="B69" s="19"/>
      <c r="C69" s="19" t="s">
        <v>25</v>
      </c>
      <c r="D69" s="20" t="s">
        <v>100</v>
      </c>
      <c r="E69" s="38" t="s">
        <v>102</v>
      </c>
      <c r="F69" s="20"/>
      <c r="G69" s="20" t="s">
        <v>101</v>
      </c>
      <c r="H69" s="44">
        <v>2</v>
      </c>
      <c r="I69" s="20">
        <v>1370</v>
      </c>
      <c r="J69" s="20">
        <f t="shared" si="0"/>
        <v>1644</v>
      </c>
      <c r="K69" s="20">
        <f t="shared" si="1"/>
        <v>2740</v>
      </c>
      <c r="L69" s="20">
        <f t="shared" si="2"/>
        <v>3288</v>
      </c>
      <c r="M69" s="21">
        <f t="shared" si="3"/>
        <v>0</v>
      </c>
      <c r="N69" s="28"/>
      <c r="O69" s="29" t="s">
        <v>18</v>
      </c>
      <c r="P69" s="60"/>
    </row>
    <row r="70" spans="1:16" ht="40.5" customHeight="1" x14ac:dyDescent="0.25">
      <c r="A70" s="19">
        <v>62</v>
      </c>
      <c r="B70" s="19"/>
      <c r="C70" s="19" t="s">
        <v>25</v>
      </c>
      <c r="D70" s="20" t="s">
        <v>100</v>
      </c>
      <c r="E70" s="38" t="s">
        <v>103</v>
      </c>
      <c r="F70" s="20"/>
      <c r="G70" s="20" t="s">
        <v>101</v>
      </c>
      <c r="H70" s="44">
        <v>2</v>
      </c>
      <c r="I70" s="20">
        <v>1370</v>
      </c>
      <c r="J70" s="20">
        <f t="shared" si="0"/>
        <v>1644</v>
      </c>
      <c r="K70" s="20">
        <f t="shared" si="1"/>
        <v>2740</v>
      </c>
      <c r="L70" s="20">
        <f t="shared" si="2"/>
        <v>3288</v>
      </c>
      <c r="M70" s="21">
        <f t="shared" si="3"/>
        <v>0</v>
      </c>
      <c r="N70" s="28"/>
      <c r="O70" s="29" t="s">
        <v>18</v>
      </c>
      <c r="P70" s="60"/>
    </row>
    <row r="71" spans="1:16" ht="40.5" customHeight="1" x14ac:dyDescent="0.25">
      <c r="A71" s="19">
        <v>63</v>
      </c>
      <c r="B71" s="19"/>
      <c r="C71" s="19" t="s">
        <v>25</v>
      </c>
      <c r="D71" s="20" t="s">
        <v>104</v>
      </c>
      <c r="E71" s="38">
        <v>1024450</v>
      </c>
      <c r="F71" s="20"/>
      <c r="G71" s="20" t="s">
        <v>101</v>
      </c>
      <c r="H71" s="44">
        <v>34</v>
      </c>
      <c r="I71" s="20">
        <v>850</v>
      </c>
      <c r="J71" s="20">
        <f t="shared" si="0"/>
        <v>1020</v>
      </c>
      <c r="K71" s="20">
        <f t="shared" si="1"/>
        <v>28900</v>
      </c>
      <c r="L71" s="20">
        <f t="shared" si="2"/>
        <v>34680</v>
      </c>
      <c r="M71" s="21">
        <f t="shared" si="3"/>
        <v>0</v>
      </c>
      <c r="N71" s="28"/>
      <c r="O71" s="29" t="s">
        <v>18</v>
      </c>
      <c r="P71" s="60"/>
    </row>
    <row r="72" spans="1:16" ht="40.5" customHeight="1" x14ac:dyDescent="0.25">
      <c r="A72" s="19">
        <v>64</v>
      </c>
      <c r="B72" s="19"/>
      <c r="C72" s="19" t="s">
        <v>25</v>
      </c>
      <c r="D72" s="20" t="s">
        <v>105</v>
      </c>
      <c r="E72" s="38">
        <v>1022708</v>
      </c>
      <c r="F72" s="20"/>
      <c r="G72" s="20" t="s">
        <v>101</v>
      </c>
      <c r="H72" s="44">
        <v>1</v>
      </c>
      <c r="I72" s="20">
        <v>680</v>
      </c>
      <c r="J72" s="20">
        <f t="shared" si="0"/>
        <v>816</v>
      </c>
      <c r="K72" s="20">
        <f t="shared" si="1"/>
        <v>680</v>
      </c>
      <c r="L72" s="20">
        <f t="shared" si="2"/>
        <v>816</v>
      </c>
      <c r="M72" s="21">
        <f t="shared" si="3"/>
        <v>0</v>
      </c>
      <c r="N72" s="28"/>
      <c r="O72" s="29" t="s">
        <v>18</v>
      </c>
      <c r="P72" s="60"/>
    </row>
    <row r="73" spans="1:16" ht="40.5" customHeight="1" x14ac:dyDescent="0.25">
      <c r="A73" s="19">
        <v>65</v>
      </c>
      <c r="B73" s="19"/>
      <c r="C73" s="19" t="s">
        <v>25</v>
      </c>
      <c r="D73" s="20" t="s">
        <v>106</v>
      </c>
      <c r="E73" s="38" t="s">
        <v>108</v>
      </c>
      <c r="F73" s="43" t="s">
        <v>179</v>
      </c>
      <c r="G73" s="20" t="s">
        <v>107</v>
      </c>
      <c r="H73" s="44" t="s">
        <v>109</v>
      </c>
      <c r="I73" s="20">
        <v>69000</v>
      </c>
      <c r="J73" s="20">
        <f t="shared" si="0"/>
        <v>82800</v>
      </c>
      <c r="K73" s="20">
        <f t="shared" si="1"/>
        <v>20424</v>
      </c>
      <c r="L73" s="20">
        <f t="shared" si="2"/>
        <v>24508.799999999999</v>
      </c>
      <c r="M73" s="21">
        <f t="shared" si="3"/>
        <v>0</v>
      </c>
      <c r="N73" s="28"/>
      <c r="O73" s="29" t="s">
        <v>18</v>
      </c>
      <c r="P73" s="60"/>
    </row>
    <row r="74" spans="1:16" ht="40.5" customHeight="1" x14ac:dyDescent="0.25">
      <c r="A74" s="19">
        <v>66</v>
      </c>
      <c r="B74" s="19"/>
      <c r="C74" s="19" t="s">
        <v>25</v>
      </c>
      <c r="D74" s="20" t="s">
        <v>110</v>
      </c>
      <c r="E74" s="40" t="s">
        <v>111</v>
      </c>
      <c r="F74" s="20"/>
      <c r="G74" s="20" t="s">
        <v>101</v>
      </c>
      <c r="H74" s="44">
        <v>1</v>
      </c>
      <c r="I74" s="20">
        <v>310</v>
      </c>
      <c r="J74" s="20">
        <f t="shared" ref="J74:J119" si="4">I74*1.2</f>
        <v>372</v>
      </c>
      <c r="K74" s="20">
        <f t="shared" ref="K74:K119" si="5">I74*H74</f>
        <v>310</v>
      </c>
      <c r="L74" s="20">
        <f t="shared" ref="L74:L119" si="6">K74*1.2</f>
        <v>372</v>
      </c>
      <c r="M74" s="21">
        <f t="shared" ref="M74:M119" si="7">N74*100/120</f>
        <v>0</v>
      </c>
      <c r="N74" s="28"/>
      <c r="O74" s="29" t="s">
        <v>18</v>
      </c>
      <c r="P74" s="60"/>
    </row>
    <row r="75" spans="1:16" ht="40.5" customHeight="1" x14ac:dyDescent="0.25">
      <c r="A75" s="19">
        <v>67</v>
      </c>
      <c r="B75" s="19"/>
      <c r="C75" s="19" t="s">
        <v>25</v>
      </c>
      <c r="D75" s="20" t="s">
        <v>110</v>
      </c>
      <c r="E75" s="40" t="s">
        <v>112</v>
      </c>
      <c r="F75" s="20"/>
      <c r="G75" s="20" t="s">
        <v>101</v>
      </c>
      <c r="H75" s="44">
        <v>1</v>
      </c>
      <c r="I75" s="20">
        <v>310</v>
      </c>
      <c r="J75" s="20">
        <f t="shared" si="4"/>
        <v>372</v>
      </c>
      <c r="K75" s="20">
        <f t="shared" si="5"/>
        <v>310</v>
      </c>
      <c r="L75" s="20">
        <f t="shared" si="6"/>
        <v>372</v>
      </c>
      <c r="M75" s="21">
        <f t="shared" si="7"/>
        <v>0</v>
      </c>
      <c r="N75" s="28"/>
      <c r="O75" s="29" t="s">
        <v>18</v>
      </c>
      <c r="P75" s="60"/>
    </row>
    <row r="76" spans="1:16" ht="40.5" customHeight="1" x14ac:dyDescent="0.25">
      <c r="A76" s="19">
        <v>68</v>
      </c>
      <c r="B76" s="19"/>
      <c r="C76" s="19" t="s">
        <v>25</v>
      </c>
      <c r="D76" s="20" t="s">
        <v>110</v>
      </c>
      <c r="E76" s="40" t="s">
        <v>113</v>
      </c>
      <c r="F76" s="20"/>
      <c r="G76" s="20" t="s">
        <v>101</v>
      </c>
      <c r="H76" s="44">
        <v>2</v>
      </c>
      <c r="I76" s="20">
        <v>310</v>
      </c>
      <c r="J76" s="20">
        <f t="shared" si="4"/>
        <v>372</v>
      </c>
      <c r="K76" s="20">
        <f t="shared" si="5"/>
        <v>620</v>
      </c>
      <c r="L76" s="20">
        <f t="shared" si="6"/>
        <v>744</v>
      </c>
      <c r="M76" s="21">
        <f t="shared" si="7"/>
        <v>0</v>
      </c>
      <c r="N76" s="28"/>
      <c r="O76" s="29" t="s">
        <v>18</v>
      </c>
      <c r="P76" s="60"/>
    </row>
    <row r="77" spans="1:16" ht="40.5" customHeight="1" x14ac:dyDescent="0.25">
      <c r="A77" s="19">
        <v>69</v>
      </c>
      <c r="B77" s="19"/>
      <c r="C77" s="19" t="s">
        <v>25</v>
      </c>
      <c r="D77" s="20" t="s">
        <v>114</v>
      </c>
      <c r="E77" s="38">
        <v>1026404</v>
      </c>
      <c r="F77" s="20"/>
      <c r="G77" s="20" t="s">
        <v>101</v>
      </c>
      <c r="H77" s="44">
        <v>3</v>
      </c>
      <c r="I77" s="20">
        <v>1060</v>
      </c>
      <c r="J77" s="20">
        <f t="shared" si="4"/>
        <v>1272</v>
      </c>
      <c r="K77" s="20">
        <f t="shared" si="5"/>
        <v>3180</v>
      </c>
      <c r="L77" s="20">
        <f t="shared" si="6"/>
        <v>3816</v>
      </c>
      <c r="M77" s="21">
        <f t="shared" si="7"/>
        <v>0</v>
      </c>
      <c r="N77" s="28"/>
      <c r="O77" s="29" t="s">
        <v>18</v>
      </c>
      <c r="P77" s="60"/>
    </row>
    <row r="78" spans="1:16" ht="40.5" customHeight="1" x14ac:dyDescent="0.25">
      <c r="A78" s="19">
        <v>70</v>
      </c>
      <c r="B78" s="19"/>
      <c r="C78" s="19" t="s">
        <v>25</v>
      </c>
      <c r="D78" s="20" t="s">
        <v>115</v>
      </c>
      <c r="E78" s="41">
        <v>1014278</v>
      </c>
      <c r="F78" s="20"/>
      <c r="G78" s="20" t="s">
        <v>101</v>
      </c>
      <c r="H78" s="44">
        <v>2</v>
      </c>
      <c r="I78" s="20">
        <v>10930</v>
      </c>
      <c r="J78" s="20">
        <f t="shared" si="4"/>
        <v>13116</v>
      </c>
      <c r="K78" s="20">
        <f t="shared" si="5"/>
        <v>21860</v>
      </c>
      <c r="L78" s="20">
        <f t="shared" si="6"/>
        <v>26232</v>
      </c>
      <c r="M78" s="21">
        <f t="shared" si="7"/>
        <v>0</v>
      </c>
      <c r="N78" s="28"/>
      <c r="O78" s="29" t="s">
        <v>18</v>
      </c>
      <c r="P78" s="60"/>
    </row>
    <row r="79" spans="1:16" ht="40.5" customHeight="1" x14ac:dyDescent="0.25">
      <c r="A79" s="19">
        <v>71</v>
      </c>
      <c r="B79" s="19"/>
      <c r="C79" s="19" t="s">
        <v>25</v>
      </c>
      <c r="D79" s="20" t="s">
        <v>116</v>
      </c>
      <c r="E79" s="41">
        <v>1018196</v>
      </c>
      <c r="F79" s="20"/>
      <c r="G79" s="20" t="s">
        <v>101</v>
      </c>
      <c r="H79" s="44">
        <v>2</v>
      </c>
      <c r="I79" s="20">
        <v>48960</v>
      </c>
      <c r="J79" s="20">
        <f t="shared" si="4"/>
        <v>58752</v>
      </c>
      <c r="K79" s="20">
        <f t="shared" si="5"/>
        <v>97920</v>
      </c>
      <c r="L79" s="20">
        <f t="shared" si="6"/>
        <v>117504</v>
      </c>
      <c r="M79" s="21">
        <f t="shared" si="7"/>
        <v>0</v>
      </c>
      <c r="N79" s="28"/>
      <c r="O79" s="29" t="s">
        <v>18</v>
      </c>
      <c r="P79" s="60"/>
    </row>
    <row r="80" spans="1:16" ht="40.5" customHeight="1" x14ac:dyDescent="0.25">
      <c r="A80" s="19">
        <v>72</v>
      </c>
      <c r="B80" s="19"/>
      <c r="C80" s="19" t="s">
        <v>25</v>
      </c>
      <c r="D80" s="20" t="s">
        <v>117</v>
      </c>
      <c r="E80" s="41">
        <v>1035697</v>
      </c>
      <c r="F80" s="20"/>
      <c r="G80" s="20" t="s">
        <v>101</v>
      </c>
      <c r="H80" s="44">
        <v>1</v>
      </c>
      <c r="I80" s="20">
        <v>1570</v>
      </c>
      <c r="J80" s="20">
        <f t="shared" si="4"/>
        <v>1884</v>
      </c>
      <c r="K80" s="20">
        <f t="shared" si="5"/>
        <v>1570</v>
      </c>
      <c r="L80" s="20">
        <f t="shared" si="6"/>
        <v>1884</v>
      </c>
      <c r="M80" s="21">
        <f t="shared" si="7"/>
        <v>0</v>
      </c>
      <c r="N80" s="28"/>
      <c r="O80" s="29" t="s">
        <v>18</v>
      </c>
      <c r="P80" s="60"/>
    </row>
    <row r="81" spans="1:16" ht="40.5" customHeight="1" x14ac:dyDescent="0.25">
      <c r="A81" s="19">
        <v>73</v>
      </c>
      <c r="B81" s="19"/>
      <c r="C81" s="19" t="s">
        <v>25</v>
      </c>
      <c r="D81" s="20" t="s">
        <v>118</v>
      </c>
      <c r="E81" s="41">
        <v>1035939</v>
      </c>
      <c r="F81" s="20"/>
      <c r="G81" s="20" t="s">
        <v>101</v>
      </c>
      <c r="H81" s="44">
        <v>11</v>
      </c>
      <c r="I81" s="20">
        <v>800</v>
      </c>
      <c r="J81" s="20">
        <f t="shared" si="4"/>
        <v>960</v>
      </c>
      <c r="K81" s="20">
        <f t="shared" si="5"/>
        <v>8800</v>
      </c>
      <c r="L81" s="20">
        <f t="shared" si="6"/>
        <v>10560</v>
      </c>
      <c r="M81" s="21">
        <f t="shared" si="7"/>
        <v>0</v>
      </c>
      <c r="N81" s="28"/>
      <c r="O81" s="29" t="s">
        <v>18</v>
      </c>
      <c r="P81" s="60"/>
    </row>
    <row r="82" spans="1:16" ht="40.5" customHeight="1" x14ac:dyDescent="0.25">
      <c r="A82" s="19">
        <v>74</v>
      </c>
      <c r="B82" s="19"/>
      <c r="C82" s="19" t="s">
        <v>25</v>
      </c>
      <c r="D82" s="20" t="s">
        <v>119</v>
      </c>
      <c r="E82" s="41">
        <v>1037904</v>
      </c>
      <c r="F82" s="20"/>
      <c r="G82" s="20" t="s">
        <v>101</v>
      </c>
      <c r="H82" s="44">
        <v>1</v>
      </c>
      <c r="I82" s="20">
        <v>6410</v>
      </c>
      <c r="J82" s="20">
        <f t="shared" si="4"/>
        <v>7692</v>
      </c>
      <c r="K82" s="20">
        <f t="shared" si="5"/>
        <v>6410</v>
      </c>
      <c r="L82" s="20">
        <f t="shared" si="6"/>
        <v>7692</v>
      </c>
      <c r="M82" s="21">
        <f t="shared" si="7"/>
        <v>0</v>
      </c>
      <c r="N82" s="28"/>
      <c r="O82" s="29" t="s">
        <v>18</v>
      </c>
      <c r="P82" s="60"/>
    </row>
    <row r="83" spans="1:16" ht="40.5" customHeight="1" x14ac:dyDescent="0.25">
      <c r="A83" s="19">
        <v>75</v>
      </c>
      <c r="B83" s="19"/>
      <c r="C83" s="19" t="s">
        <v>25</v>
      </c>
      <c r="D83" s="20" t="s">
        <v>120</v>
      </c>
      <c r="E83" s="41">
        <v>1024589</v>
      </c>
      <c r="F83" s="20"/>
      <c r="G83" s="20" t="s">
        <v>101</v>
      </c>
      <c r="H83" s="44">
        <v>1</v>
      </c>
      <c r="I83" s="20">
        <v>22080</v>
      </c>
      <c r="J83" s="20">
        <f t="shared" si="4"/>
        <v>26496</v>
      </c>
      <c r="K83" s="20">
        <f t="shared" si="5"/>
        <v>22080</v>
      </c>
      <c r="L83" s="20">
        <f t="shared" si="6"/>
        <v>26496</v>
      </c>
      <c r="M83" s="21">
        <f t="shared" si="7"/>
        <v>0</v>
      </c>
      <c r="N83" s="28"/>
      <c r="O83" s="29" t="s">
        <v>18</v>
      </c>
      <c r="P83" s="60"/>
    </row>
    <row r="84" spans="1:16" ht="40.5" customHeight="1" x14ac:dyDescent="0.25">
      <c r="A84" s="19">
        <v>76</v>
      </c>
      <c r="B84" s="19"/>
      <c r="C84" s="19" t="s">
        <v>25</v>
      </c>
      <c r="D84" s="20" t="s">
        <v>121</v>
      </c>
      <c r="E84" s="41">
        <v>3004964</v>
      </c>
      <c r="F84" s="20"/>
      <c r="G84" s="20" t="s">
        <v>101</v>
      </c>
      <c r="H84" s="44">
        <v>1</v>
      </c>
      <c r="I84" s="20">
        <v>4100</v>
      </c>
      <c r="J84" s="20">
        <f t="shared" si="4"/>
        <v>4920</v>
      </c>
      <c r="K84" s="20">
        <f t="shared" si="5"/>
        <v>4100</v>
      </c>
      <c r="L84" s="20">
        <f t="shared" si="6"/>
        <v>4920</v>
      </c>
      <c r="M84" s="21">
        <f t="shared" si="7"/>
        <v>0</v>
      </c>
      <c r="N84" s="28"/>
      <c r="O84" s="29" t="s">
        <v>18</v>
      </c>
      <c r="P84" s="60"/>
    </row>
    <row r="85" spans="1:16" ht="40.5" customHeight="1" x14ac:dyDescent="0.25">
      <c r="A85" s="19">
        <v>77</v>
      </c>
      <c r="B85" s="19"/>
      <c r="C85" s="19" t="s">
        <v>25</v>
      </c>
      <c r="D85" s="20" t="s">
        <v>122</v>
      </c>
      <c r="E85" s="41">
        <v>1055962</v>
      </c>
      <c r="F85" s="20"/>
      <c r="G85" s="20" t="s">
        <v>123</v>
      </c>
      <c r="H85" s="44">
        <v>6315.2</v>
      </c>
      <c r="I85" s="20">
        <v>43</v>
      </c>
      <c r="J85" s="20">
        <f t="shared" si="4"/>
        <v>51.6</v>
      </c>
      <c r="K85" s="20">
        <f t="shared" si="5"/>
        <v>271553.59999999998</v>
      </c>
      <c r="L85" s="20">
        <f t="shared" si="6"/>
        <v>325864.31999999995</v>
      </c>
      <c r="M85" s="21">
        <f t="shared" si="7"/>
        <v>0</v>
      </c>
      <c r="N85" s="28"/>
      <c r="O85" s="29" t="s">
        <v>18</v>
      </c>
      <c r="P85" s="60"/>
    </row>
    <row r="86" spans="1:16" ht="40.5" customHeight="1" x14ac:dyDescent="0.25">
      <c r="A86" s="19">
        <v>78</v>
      </c>
      <c r="B86" s="19"/>
      <c r="C86" s="19" t="s">
        <v>25</v>
      </c>
      <c r="D86" s="20" t="s">
        <v>124</v>
      </c>
      <c r="E86" s="41">
        <v>1069186</v>
      </c>
      <c r="F86" s="20"/>
      <c r="G86" s="20" t="s">
        <v>123</v>
      </c>
      <c r="H86" s="44">
        <v>3677.6</v>
      </c>
      <c r="I86" s="20">
        <v>58</v>
      </c>
      <c r="J86" s="20">
        <f t="shared" si="4"/>
        <v>69.599999999999994</v>
      </c>
      <c r="K86" s="20">
        <f t="shared" si="5"/>
        <v>213300.8</v>
      </c>
      <c r="L86" s="20">
        <f t="shared" si="6"/>
        <v>255960.95999999996</v>
      </c>
      <c r="M86" s="21">
        <f t="shared" si="7"/>
        <v>0</v>
      </c>
      <c r="N86" s="28"/>
      <c r="O86" s="29" t="s">
        <v>18</v>
      </c>
      <c r="P86" s="60"/>
    </row>
    <row r="87" spans="1:16" ht="40.5" customHeight="1" x14ac:dyDescent="0.25">
      <c r="A87" s="19">
        <v>79</v>
      </c>
      <c r="B87" s="19"/>
      <c r="C87" s="19" t="s">
        <v>25</v>
      </c>
      <c r="D87" s="20" t="s">
        <v>125</v>
      </c>
      <c r="E87" s="41">
        <v>1071090</v>
      </c>
      <c r="F87" s="20"/>
      <c r="G87" s="20" t="s">
        <v>101</v>
      </c>
      <c r="H87" s="44">
        <v>311</v>
      </c>
      <c r="I87" s="20">
        <v>680</v>
      </c>
      <c r="J87" s="20">
        <f t="shared" si="4"/>
        <v>816</v>
      </c>
      <c r="K87" s="20">
        <f t="shared" si="5"/>
        <v>211480</v>
      </c>
      <c r="L87" s="20">
        <f t="shared" si="6"/>
        <v>253776</v>
      </c>
      <c r="M87" s="21">
        <f t="shared" si="7"/>
        <v>0</v>
      </c>
      <c r="N87" s="28"/>
      <c r="O87" s="29" t="s">
        <v>18</v>
      </c>
      <c r="P87" s="60"/>
    </row>
    <row r="88" spans="1:16" ht="40.5" customHeight="1" x14ac:dyDescent="0.25">
      <c r="A88" s="19">
        <v>80</v>
      </c>
      <c r="B88" s="19"/>
      <c r="C88" s="19" t="s">
        <v>25</v>
      </c>
      <c r="D88" s="20" t="s">
        <v>126</v>
      </c>
      <c r="E88" s="41">
        <v>1017690</v>
      </c>
      <c r="F88" s="20"/>
      <c r="G88" s="20" t="s">
        <v>101</v>
      </c>
      <c r="H88" s="44">
        <v>1</v>
      </c>
      <c r="I88" s="20">
        <v>13490</v>
      </c>
      <c r="J88" s="20">
        <f t="shared" si="4"/>
        <v>16188</v>
      </c>
      <c r="K88" s="20">
        <f t="shared" si="5"/>
        <v>13490</v>
      </c>
      <c r="L88" s="20">
        <f t="shared" si="6"/>
        <v>16188</v>
      </c>
      <c r="M88" s="21">
        <f t="shared" si="7"/>
        <v>0</v>
      </c>
      <c r="N88" s="28"/>
      <c r="O88" s="29" t="s">
        <v>18</v>
      </c>
      <c r="P88" s="60"/>
    </row>
    <row r="89" spans="1:16" ht="40.5" customHeight="1" x14ac:dyDescent="0.25">
      <c r="A89" s="19">
        <v>81</v>
      </c>
      <c r="B89" s="19"/>
      <c r="C89" s="19" t="s">
        <v>25</v>
      </c>
      <c r="D89" s="20" t="s">
        <v>127</v>
      </c>
      <c r="E89" s="41">
        <v>1017691</v>
      </c>
      <c r="F89" s="20"/>
      <c r="G89" s="20" t="s">
        <v>101</v>
      </c>
      <c r="H89" s="44">
        <v>1</v>
      </c>
      <c r="I89" s="20">
        <v>17410</v>
      </c>
      <c r="J89" s="20">
        <f t="shared" si="4"/>
        <v>20892</v>
      </c>
      <c r="K89" s="20">
        <f t="shared" si="5"/>
        <v>17410</v>
      </c>
      <c r="L89" s="20">
        <f t="shared" si="6"/>
        <v>20892</v>
      </c>
      <c r="M89" s="21">
        <f t="shared" si="7"/>
        <v>0</v>
      </c>
      <c r="N89" s="28"/>
      <c r="O89" s="29" t="s">
        <v>18</v>
      </c>
      <c r="P89" s="60"/>
    </row>
    <row r="90" spans="1:16" ht="40.5" customHeight="1" x14ac:dyDescent="0.25">
      <c r="A90" s="19">
        <v>82</v>
      </c>
      <c r="B90" s="19"/>
      <c r="C90" s="19" t="s">
        <v>25</v>
      </c>
      <c r="D90" s="20" t="s">
        <v>128</v>
      </c>
      <c r="E90" s="41">
        <v>1000159</v>
      </c>
      <c r="F90" s="20"/>
      <c r="G90" s="20" t="s">
        <v>101</v>
      </c>
      <c r="H90" s="44">
        <v>2</v>
      </c>
      <c r="I90" s="20">
        <v>710</v>
      </c>
      <c r="J90" s="20">
        <f t="shared" si="4"/>
        <v>852</v>
      </c>
      <c r="K90" s="20">
        <f t="shared" si="5"/>
        <v>1420</v>
      </c>
      <c r="L90" s="20">
        <f t="shared" si="6"/>
        <v>1704</v>
      </c>
      <c r="M90" s="21">
        <f t="shared" si="7"/>
        <v>0</v>
      </c>
      <c r="N90" s="28"/>
      <c r="O90" s="29" t="s">
        <v>18</v>
      </c>
      <c r="P90" s="60"/>
    </row>
    <row r="91" spans="1:16" ht="40.5" customHeight="1" x14ac:dyDescent="0.25">
      <c r="A91" s="19">
        <v>83</v>
      </c>
      <c r="B91" s="19"/>
      <c r="C91" s="19" t="s">
        <v>25</v>
      </c>
      <c r="D91" s="20" t="s">
        <v>129</v>
      </c>
      <c r="E91" s="41">
        <v>1006003</v>
      </c>
      <c r="F91" s="20"/>
      <c r="G91" s="20" t="s">
        <v>101</v>
      </c>
      <c r="H91" s="44">
        <v>8</v>
      </c>
      <c r="I91" s="20">
        <v>3900</v>
      </c>
      <c r="J91" s="20">
        <f t="shared" si="4"/>
        <v>4680</v>
      </c>
      <c r="K91" s="20">
        <f t="shared" si="5"/>
        <v>31200</v>
      </c>
      <c r="L91" s="20">
        <f t="shared" si="6"/>
        <v>37440</v>
      </c>
      <c r="M91" s="21">
        <f t="shared" si="7"/>
        <v>0</v>
      </c>
      <c r="N91" s="28"/>
      <c r="O91" s="29" t="s">
        <v>18</v>
      </c>
      <c r="P91" s="60"/>
    </row>
    <row r="92" spans="1:16" ht="40.5" customHeight="1" x14ac:dyDescent="0.25">
      <c r="A92" s="19">
        <v>84</v>
      </c>
      <c r="B92" s="19"/>
      <c r="C92" s="19" t="s">
        <v>25</v>
      </c>
      <c r="D92" s="20" t="s">
        <v>130</v>
      </c>
      <c r="E92" s="41">
        <v>1019030</v>
      </c>
      <c r="F92" s="20"/>
      <c r="G92" s="20" t="s">
        <v>101</v>
      </c>
      <c r="H92" s="44">
        <v>2</v>
      </c>
      <c r="I92" s="20">
        <v>2090</v>
      </c>
      <c r="J92" s="20">
        <f t="shared" si="4"/>
        <v>2508</v>
      </c>
      <c r="K92" s="20">
        <f t="shared" si="5"/>
        <v>4180</v>
      </c>
      <c r="L92" s="20">
        <f t="shared" si="6"/>
        <v>5016</v>
      </c>
      <c r="M92" s="21">
        <f t="shared" si="7"/>
        <v>0</v>
      </c>
      <c r="N92" s="28"/>
      <c r="O92" s="29" t="s">
        <v>18</v>
      </c>
      <c r="P92" s="60"/>
    </row>
    <row r="93" spans="1:16" ht="40.5" customHeight="1" x14ac:dyDescent="0.25">
      <c r="A93" s="19">
        <v>85</v>
      </c>
      <c r="B93" s="19"/>
      <c r="C93" s="19" t="s">
        <v>25</v>
      </c>
      <c r="D93" s="20" t="s">
        <v>131</v>
      </c>
      <c r="E93" s="41">
        <v>3005257</v>
      </c>
      <c r="F93" s="20"/>
      <c r="G93" s="20" t="s">
        <v>101</v>
      </c>
      <c r="H93" s="44">
        <v>2</v>
      </c>
      <c r="I93" s="20">
        <v>970</v>
      </c>
      <c r="J93" s="20">
        <f t="shared" si="4"/>
        <v>1164</v>
      </c>
      <c r="K93" s="20">
        <f t="shared" si="5"/>
        <v>1940</v>
      </c>
      <c r="L93" s="20">
        <f t="shared" si="6"/>
        <v>2328</v>
      </c>
      <c r="M93" s="21">
        <f t="shared" si="7"/>
        <v>0</v>
      </c>
      <c r="N93" s="28"/>
      <c r="O93" s="29" t="s">
        <v>18</v>
      </c>
      <c r="P93" s="60"/>
    </row>
    <row r="94" spans="1:16" ht="40.5" customHeight="1" x14ac:dyDescent="0.25">
      <c r="A94" s="19">
        <v>86</v>
      </c>
      <c r="B94" s="19"/>
      <c r="C94" s="19" t="s">
        <v>25</v>
      </c>
      <c r="D94" s="20" t="s">
        <v>132</v>
      </c>
      <c r="E94" s="41">
        <v>3003721</v>
      </c>
      <c r="F94" s="20"/>
      <c r="G94" s="20" t="s">
        <v>101</v>
      </c>
      <c r="H94" s="44">
        <v>2</v>
      </c>
      <c r="I94" s="20">
        <v>2120</v>
      </c>
      <c r="J94" s="20">
        <f t="shared" si="4"/>
        <v>2544</v>
      </c>
      <c r="K94" s="20">
        <f t="shared" si="5"/>
        <v>4240</v>
      </c>
      <c r="L94" s="20">
        <f t="shared" si="6"/>
        <v>5088</v>
      </c>
      <c r="M94" s="21">
        <f t="shared" si="7"/>
        <v>0</v>
      </c>
      <c r="N94" s="28"/>
      <c r="O94" s="29" t="s">
        <v>18</v>
      </c>
      <c r="P94" s="60"/>
    </row>
    <row r="95" spans="1:16" ht="40.5" customHeight="1" x14ac:dyDescent="0.25">
      <c r="A95" s="19">
        <v>87</v>
      </c>
      <c r="B95" s="19"/>
      <c r="C95" s="19" t="s">
        <v>25</v>
      </c>
      <c r="D95" s="20" t="s">
        <v>133</v>
      </c>
      <c r="E95" s="41">
        <v>1000209</v>
      </c>
      <c r="F95" s="20"/>
      <c r="G95" s="20" t="s">
        <v>101</v>
      </c>
      <c r="H95" s="44">
        <v>1</v>
      </c>
      <c r="I95" s="20">
        <v>8560</v>
      </c>
      <c r="J95" s="20">
        <f t="shared" si="4"/>
        <v>10272</v>
      </c>
      <c r="K95" s="20">
        <f t="shared" si="5"/>
        <v>8560</v>
      </c>
      <c r="L95" s="20">
        <f t="shared" si="6"/>
        <v>10272</v>
      </c>
      <c r="M95" s="21">
        <f t="shared" si="7"/>
        <v>0</v>
      </c>
      <c r="N95" s="28"/>
      <c r="O95" s="29" t="s">
        <v>18</v>
      </c>
      <c r="P95" s="60"/>
    </row>
    <row r="96" spans="1:16" ht="40.5" customHeight="1" x14ac:dyDescent="0.25">
      <c r="A96" s="19">
        <v>88</v>
      </c>
      <c r="B96" s="19"/>
      <c r="C96" s="19" t="s">
        <v>25</v>
      </c>
      <c r="D96" s="20" t="s">
        <v>134</v>
      </c>
      <c r="E96" s="41">
        <v>1027581</v>
      </c>
      <c r="F96" s="20"/>
      <c r="G96" s="20" t="s">
        <v>101</v>
      </c>
      <c r="H96" s="44">
        <v>7</v>
      </c>
      <c r="I96" s="20">
        <v>4250</v>
      </c>
      <c r="J96" s="20">
        <f t="shared" si="4"/>
        <v>5100</v>
      </c>
      <c r="K96" s="20">
        <f t="shared" si="5"/>
        <v>29750</v>
      </c>
      <c r="L96" s="20">
        <f t="shared" si="6"/>
        <v>35700</v>
      </c>
      <c r="M96" s="21">
        <f t="shared" si="7"/>
        <v>0</v>
      </c>
      <c r="N96" s="28"/>
      <c r="O96" s="29" t="s">
        <v>18</v>
      </c>
      <c r="P96" s="60"/>
    </row>
    <row r="97" spans="1:16" ht="40.5" customHeight="1" x14ac:dyDescent="0.25">
      <c r="A97" s="19">
        <v>89</v>
      </c>
      <c r="B97" s="19"/>
      <c r="C97" s="19" t="s">
        <v>25</v>
      </c>
      <c r="D97" s="20" t="s">
        <v>135</v>
      </c>
      <c r="E97" s="41">
        <v>1035236</v>
      </c>
      <c r="F97" s="20"/>
      <c r="G97" s="20" t="s">
        <v>101</v>
      </c>
      <c r="H97" s="44">
        <v>1</v>
      </c>
      <c r="I97" s="20">
        <v>46</v>
      </c>
      <c r="J97" s="20">
        <f t="shared" si="4"/>
        <v>55.199999999999996</v>
      </c>
      <c r="K97" s="20">
        <f t="shared" si="5"/>
        <v>46</v>
      </c>
      <c r="L97" s="20">
        <f t="shared" si="6"/>
        <v>55.199999999999996</v>
      </c>
      <c r="M97" s="21">
        <f t="shared" si="7"/>
        <v>0</v>
      </c>
      <c r="N97" s="28"/>
      <c r="O97" s="29" t="s">
        <v>18</v>
      </c>
      <c r="P97" s="60"/>
    </row>
    <row r="98" spans="1:16" ht="40.5" customHeight="1" x14ac:dyDescent="0.25">
      <c r="A98" s="19">
        <v>90</v>
      </c>
      <c r="B98" s="19"/>
      <c r="C98" s="19" t="s">
        <v>25</v>
      </c>
      <c r="D98" s="20" t="s">
        <v>136</v>
      </c>
      <c r="E98" s="41">
        <v>1035238</v>
      </c>
      <c r="F98" s="20"/>
      <c r="G98" s="20" t="s">
        <v>101</v>
      </c>
      <c r="H98" s="44">
        <v>1</v>
      </c>
      <c r="I98" s="20">
        <v>36</v>
      </c>
      <c r="J98" s="20">
        <f t="shared" si="4"/>
        <v>43.199999999999996</v>
      </c>
      <c r="K98" s="20">
        <f t="shared" si="5"/>
        <v>36</v>
      </c>
      <c r="L98" s="20">
        <f t="shared" si="6"/>
        <v>43.199999999999996</v>
      </c>
      <c r="M98" s="21">
        <f t="shared" si="7"/>
        <v>0</v>
      </c>
      <c r="N98" s="28"/>
      <c r="O98" s="29" t="s">
        <v>18</v>
      </c>
      <c r="P98" s="60"/>
    </row>
    <row r="99" spans="1:16" ht="40.5" customHeight="1" x14ac:dyDescent="0.25">
      <c r="A99" s="19">
        <v>91</v>
      </c>
      <c r="B99" s="19"/>
      <c r="C99" s="19" t="s">
        <v>25</v>
      </c>
      <c r="D99" s="20" t="s">
        <v>137</v>
      </c>
      <c r="E99" s="41">
        <v>1024433</v>
      </c>
      <c r="F99" s="20"/>
      <c r="G99" s="20" t="s">
        <v>138</v>
      </c>
      <c r="H99" s="44">
        <v>1</v>
      </c>
      <c r="I99" s="20">
        <v>4340</v>
      </c>
      <c r="J99" s="20">
        <f t="shared" si="4"/>
        <v>5208</v>
      </c>
      <c r="K99" s="20">
        <f t="shared" si="5"/>
        <v>4340</v>
      </c>
      <c r="L99" s="20">
        <f t="shared" si="6"/>
        <v>5208</v>
      </c>
      <c r="M99" s="21">
        <f t="shared" si="7"/>
        <v>0</v>
      </c>
      <c r="N99" s="28"/>
      <c r="O99" s="29" t="s">
        <v>18</v>
      </c>
      <c r="P99" s="60"/>
    </row>
    <row r="100" spans="1:16" ht="40.5" customHeight="1" x14ac:dyDescent="0.25">
      <c r="A100" s="19">
        <v>92</v>
      </c>
      <c r="B100" s="19"/>
      <c r="C100" s="19" t="s">
        <v>25</v>
      </c>
      <c r="D100" s="20" t="s">
        <v>139</v>
      </c>
      <c r="E100" s="41">
        <v>1036517</v>
      </c>
      <c r="F100" s="20"/>
      <c r="G100" s="20" t="s">
        <v>101</v>
      </c>
      <c r="H100" s="44">
        <v>4</v>
      </c>
      <c r="I100" s="20">
        <v>10310</v>
      </c>
      <c r="J100" s="20">
        <f t="shared" si="4"/>
        <v>12372</v>
      </c>
      <c r="K100" s="20">
        <f t="shared" si="5"/>
        <v>41240</v>
      </c>
      <c r="L100" s="20">
        <f t="shared" si="6"/>
        <v>49488</v>
      </c>
      <c r="M100" s="21">
        <f t="shared" si="7"/>
        <v>0</v>
      </c>
      <c r="N100" s="28"/>
      <c r="O100" s="29" t="s">
        <v>18</v>
      </c>
      <c r="P100" s="60"/>
    </row>
    <row r="101" spans="1:16" ht="40.5" customHeight="1" x14ac:dyDescent="0.25">
      <c r="A101" s="19">
        <v>93</v>
      </c>
      <c r="B101" s="19"/>
      <c r="C101" s="19" t="s">
        <v>25</v>
      </c>
      <c r="D101" s="20" t="s">
        <v>140</v>
      </c>
      <c r="E101" s="41">
        <v>1035397</v>
      </c>
      <c r="F101" s="20"/>
      <c r="G101" s="20" t="s">
        <v>101</v>
      </c>
      <c r="H101" s="44">
        <v>4</v>
      </c>
      <c r="I101" s="20">
        <v>510</v>
      </c>
      <c r="J101" s="20">
        <f t="shared" si="4"/>
        <v>612</v>
      </c>
      <c r="K101" s="20">
        <f t="shared" si="5"/>
        <v>2040</v>
      </c>
      <c r="L101" s="20">
        <f t="shared" si="6"/>
        <v>2448</v>
      </c>
      <c r="M101" s="21">
        <f t="shared" si="7"/>
        <v>0</v>
      </c>
      <c r="N101" s="28"/>
      <c r="O101" s="29" t="s">
        <v>18</v>
      </c>
      <c r="P101" s="60"/>
    </row>
    <row r="102" spans="1:16" ht="40.5" customHeight="1" x14ac:dyDescent="0.25">
      <c r="A102" s="19">
        <v>94</v>
      </c>
      <c r="B102" s="19"/>
      <c r="C102" s="19" t="s">
        <v>25</v>
      </c>
      <c r="D102" s="20" t="s">
        <v>141</v>
      </c>
      <c r="E102" s="41">
        <v>1035649</v>
      </c>
      <c r="F102" s="20"/>
      <c r="G102" s="20" t="s">
        <v>101</v>
      </c>
      <c r="H102" s="44">
        <v>1</v>
      </c>
      <c r="I102" s="20">
        <v>4790</v>
      </c>
      <c r="J102" s="20">
        <f t="shared" si="4"/>
        <v>5748</v>
      </c>
      <c r="K102" s="20">
        <f t="shared" si="5"/>
        <v>4790</v>
      </c>
      <c r="L102" s="20">
        <f t="shared" si="6"/>
        <v>5748</v>
      </c>
      <c r="M102" s="21">
        <f t="shared" si="7"/>
        <v>0</v>
      </c>
      <c r="N102" s="28"/>
      <c r="O102" s="29" t="s">
        <v>18</v>
      </c>
      <c r="P102" s="60"/>
    </row>
    <row r="103" spans="1:16" ht="40.5" customHeight="1" x14ac:dyDescent="0.25">
      <c r="A103" s="19">
        <v>95</v>
      </c>
      <c r="B103" s="19"/>
      <c r="C103" s="19" t="s">
        <v>25</v>
      </c>
      <c r="D103" s="20" t="s">
        <v>142</v>
      </c>
      <c r="E103" s="41">
        <v>1000316</v>
      </c>
      <c r="F103" s="20"/>
      <c r="G103" s="20" t="s">
        <v>101</v>
      </c>
      <c r="H103" s="44">
        <v>64</v>
      </c>
      <c r="I103" s="20">
        <v>9</v>
      </c>
      <c r="J103" s="20">
        <f t="shared" si="4"/>
        <v>10.799999999999999</v>
      </c>
      <c r="K103" s="20">
        <f t="shared" si="5"/>
        <v>576</v>
      </c>
      <c r="L103" s="20">
        <f t="shared" si="6"/>
        <v>691.19999999999993</v>
      </c>
      <c r="M103" s="21">
        <f t="shared" si="7"/>
        <v>0</v>
      </c>
      <c r="N103" s="28"/>
      <c r="O103" s="29" t="s">
        <v>18</v>
      </c>
      <c r="P103" s="60"/>
    </row>
    <row r="104" spans="1:16" ht="40.5" customHeight="1" x14ac:dyDescent="0.25">
      <c r="A104" s="19">
        <v>96</v>
      </c>
      <c r="B104" s="19"/>
      <c r="C104" s="19" t="s">
        <v>25</v>
      </c>
      <c r="D104" s="20" t="s">
        <v>143</v>
      </c>
      <c r="E104" s="41">
        <v>1027761</v>
      </c>
      <c r="F104" s="20"/>
      <c r="G104" s="20" t="s">
        <v>101</v>
      </c>
      <c r="H104" s="44">
        <v>46</v>
      </c>
      <c r="I104" s="20">
        <v>340</v>
      </c>
      <c r="J104" s="20">
        <f t="shared" si="4"/>
        <v>408</v>
      </c>
      <c r="K104" s="20">
        <f t="shared" si="5"/>
        <v>15640</v>
      </c>
      <c r="L104" s="20">
        <f t="shared" si="6"/>
        <v>18768</v>
      </c>
      <c r="M104" s="21">
        <f t="shared" si="7"/>
        <v>0</v>
      </c>
      <c r="N104" s="28"/>
      <c r="O104" s="29" t="s">
        <v>18</v>
      </c>
      <c r="P104" s="60"/>
    </row>
    <row r="105" spans="1:16" ht="40.5" customHeight="1" x14ac:dyDescent="0.25">
      <c r="A105" s="19">
        <v>97</v>
      </c>
      <c r="B105" s="19"/>
      <c r="C105" s="19" t="s">
        <v>25</v>
      </c>
      <c r="D105" s="20" t="s">
        <v>144</v>
      </c>
      <c r="E105" s="41">
        <v>1027762</v>
      </c>
      <c r="F105" s="20"/>
      <c r="G105" s="20" t="s">
        <v>101</v>
      </c>
      <c r="H105" s="44">
        <v>46</v>
      </c>
      <c r="I105" s="20">
        <v>1850</v>
      </c>
      <c r="J105" s="20">
        <f t="shared" si="4"/>
        <v>2220</v>
      </c>
      <c r="K105" s="20">
        <f t="shared" si="5"/>
        <v>85100</v>
      </c>
      <c r="L105" s="20">
        <f t="shared" si="6"/>
        <v>102120</v>
      </c>
      <c r="M105" s="21">
        <f t="shared" si="7"/>
        <v>0</v>
      </c>
      <c r="N105" s="28"/>
      <c r="O105" s="29" t="s">
        <v>18</v>
      </c>
      <c r="P105" s="60"/>
    </row>
    <row r="106" spans="1:16" ht="40.5" customHeight="1" x14ac:dyDescent="0.25">
      <c r="A106" s="19">
        <v>98</v>
      </c>
      <c r="B106" s="19"/>
      <c r="C106" s="19" t="s">
        <v>25</v>
      </c>
      <c r="D106" s="20" t="s">
        <v>145</v>
      </c>
      <c r="E106" s="41">
        <v>1000862</v>
      </c>
      <c r="F106" s="20"/>
      <c r="G106" s="20" t="s">
        <v>101</v>
      </c>
      <c r="H106" s="44">
        <v>20</v>
      </c>
      <c r="I106" s="20">
        <v>4</v>
      </c>
      <c r="J106" s="20">
        <f t="shared" si="4"/>
        <v>4.8</v>
      </c>
      <c r="K106" s="20">
        <f t="shared" si="5"/>
        <v>80</v>
      </c>
      <c r="L106" s="20">
        <f t="shared" si="6"/>
        <v>96</v>
      </c>
      <c r="M106" s="21">
        <f t="shared" si="7"/>
        <v>0</v>
      </c>
      <c r="N106" s="28"/>
      <c r="O106" s="29" t="s">
        <v>18</v>
      </c>
      <c r="P106" s="60"/>
    </row>
    <row r="107" spans="1:16" ht="40.5" customHeight="1" x14ac:dyDescent="0.25">
      <c r="A107" s="19">
        <v>99</v>
      </c>
      <c r="B107" s="19"/>
      <c r="C107" s="19" t="s">
        <v>25</v>
      </c>
      <c r="D107" s="20" t="s">
        <v>146</v>
      </c>
      <c r="E107" s="41">
        <v>1008071</v>
      </c>
      <c r="F107" s="20"/>
      <c r="G107" s="20" t="s">
        <v>101</v>
      </c>
      <c r="H107" s="44">
        <v>1</v>
      </c>
      <c r="I107" s="20">
        <v>1540</v>
      </c>
      <c r="J107" s="20">
        <f t="shared" si="4"/>
        <v>1848</v>
      </c>
      <c r="K107" s="20">
        <f t="shared" si="5"/>
        <v>1540</v>
      </c>
      <c r="L107" s="20">
        <f t="shared" si="6"/>
        <v>1848</v>
      </c>
      <c r="M107" s="21">
        <f t="shared" si="7"/>
        <v>0</v>
      </c>
      <c r="N107" s="28"/>
      <c r="O107" s="29" t="s">
        <v>18</v>
      </c>
      <c r="P107" s="60"/>
    </row>
    <row r="108" spans="1:16" ht="40.5" customHeight="1" x14ac:dyDescent="0.25">
      <c r="A108" s="19">
        <v>100</v>
      </c>
      <c r="B108" s="19"/>
      <c r="C108" s="19" t="s">
        <v>25</v>
      </c>
      <c r="D108" s="20" t="s">
        <v>147</v>
      </c>
      <c r="E108" s="41">
        <v>3001576</v>
      </c>
      <c r="F108" s="20"/>
      <c r="G108" s="20" t="s">
        <v>101</v>
      </c>
      <c r="H108" s="44">
        <v>1</v>
      </c>
      <c r="I108" s="20">
        <v>13180</v>
      </c>
      <c r="J108" s="20">
        <f t="shared" si="4"/>
        <v>15816</v>
      </c>
      <c r="K108" s="20">
        <f t="shared" si="5"/>
        <v>13180</v>
      </c>
      <c r="L108" s="20">
        <f t="shared" si="6"/>
        <v>15816</v>
      </c>
      <c r="M108" s="21">
        <f t="shared" si="7"/>
        <v>0</v>
      </c>
      <c r="N108" s="28"/>
      <c r="O108" s="29" t="s">
        <v>18</v>
      </c>
      <c r="P108" s="60"/>
    </row>
    <row r="109" spans="1:16" ht="40.5" customHeight="1" x14ac:dyDescent="0.25">
      <c r="A109" s="19">
        <v>101</v>
      </c>
      <c r="B109" s="19"/>
      <c r="C109" s="19" t="s">
        <v>25</v>
      </c>
      <c r="D109" s="20" t="s">
        <v>148</v>
      </c>
      <c r="E109" s="41">
        <v>1017518</v>
      </c>
      <c r="F109" s="20"/>
      <c r="G109" s="20" t="s">
        <v>149</v>
      </c>
      <c r="H109" s="44">
        <v>292</v>
      </c>
      <c r="I109" s="20">
        <v>66</v>
      </c>
      <c r="J109" s="20">
        <f t="shared" si="4"/>
        <v>79.2</v>
      </c>
      <c r="K109" s="20">
        <f t="shared" si="5"/>
        <v>19272</v>
      </c>
      <c r="L109" s="20">
        <f t="shared" si="6"/>
        <v>23126.399999999998</v>
      </c>
      <c r="M109" s="21">
        <f t="shared" si="7"/>
        <v>0</v>
      </c>
      <c r="N109" s="28"/>
      <c r="O109" s="29" t="s">
        <v>18</v>
      </c>
      <c r="P109" s="60"/>
    </row>
    <row r="110" spans="1:16" ht="40.5" customHeight="1" x14ac:dyDescent="0.25">
      <c r="A110" s="19">
        <v>102</v>
      </c>
      <c r="B110" s="19"/>
      <c r="C110" s="19" t="s">
        <v>25</v>
      </c>
      <c r="D110" s="20" t="s">
        <v>150</v>
      </c>
      <c r="E110" s="41">
        <v>1006247</v>
      </c>
      <c r="F110" s="20"/>
      <c r="G110" s="20" t="s">
        <v>101</v>
      </c>
      <c r="H110" s="44">
        <v>4</v>
      </c>
      <c r="I110" s="20">
        <v>660</v>
      </c>
      <c r="J110" s="20">
        <f t="shared" si="4"/>
        <v>792</v>
      </c>
      <c r="K110" s="20">
        <f t="shared" si="5"/>
        <v>2640</v>
      </c>
      <c r="L110" s="20">
        <f t="shared" si="6"/>
        <v>3168</v>
      </c>
      <c r="M110" s="21">
        <f t="shared" si="7"/>
        <v>0</v>
      </c>
      <c r="N110" s="28"/>
      <c r="O110" s="29" t="s">
        <v>18</v>
      </c>
      <c r="P110" s="60"/>
    </row>
    <row r="111" spans="1:16" ht="40.5" customHeight="1" x14ac:dyDescent="0.25">
      <c r="A111" s="19">
        <v>103</v>
      </c>
      <c r="B111" s="19"/>
      <c r="C111" s="19" t="s">
        <v>25</v>
      </c>
      <c r="D111" s="20" t="s">
        <v>151</v>
      </c>
      <c r="E111" s="41">
        <v>1037914</v>
      </c>
      <c r="F111" s="20"/>
      <c r="G111" s="20" t="s">
        <v>101</v>
      </c>
      <c r="H111" s="44">
        <v>2</v>
      </c>
      <c r="I111" s="20">
        <v>7440</v>
      </c>
      <c r="J111" s="20">
        <f t="shared" si="4"/>
        <v>8928</v>
      </c>
      <c r="K111" s="20">
        <f t="shared" si="5"/>
        <v>14880</v>
      </c>
      <c r="L111" s="20">
        <f t="shared" si="6"/>
        <v>17856</v>
      </c>
      <c r="M111" s="21">
        <f t="shared" si="7"/>
        <v>0</v>
      </c>
      <c r="N111" s="28"/>
      <c r="O111" s="29" t="s">
        <v>18</v>
      </c>
      <c r="P111" s="60"/>
    </row>
    <row r="112" spans="1:16" ht="40.5" customHeight="1" x14ac:dyDescent="0.25">
      <c r="A112" s="19">
        <v>104</v>
      </c>
      <c r="B112" s="19"/>
      <c r="C112" s="19" t="s">
        <v>25</v>
      </c>
      <c r="D112" s="20" t="s">
        <v>152</v>
      </c>
      <c r="E112" s="41">
        <v>1037910</v>
      </c>
      <c r="F112" s="20"/>
      <c r="G112" s="20" t="s">
        <v>101</v>
      </c>
      <c r="H112" s="44">
        <v>1</v>
      </c>
      <c r="I112" s="20">
        <v>10350</v>
      </c>
      <c r="J112" s="20">
        <f t="shared" si="4"/>
        <v>12420</v>
      </c>
      <c r="K112" s="20">
        <f t="shared" si="5"/>
        <v>10350</v>
      </c>
      <c r="L112" s="20">
        <f t="shared" si="6"/>
        <v>12420</v>
      </c>
      <c r="M112" s="21">
        <f t="shared" si="7"/>
        <v>0</v>
      </c>
      <c r="N112" s="28"/>
      <c r="O112" s="29" t="s">
        <v>18</v>
      </c>
      <c r="P112" s="60"/>
    </row>
    <row r="113" spans="1:16" ht="40.5" customHeight="1" x14ac:dyDescent="0.25">
      <c r="A113" s="19">
        <v>105</v>
      </c>
      <c r="B113" s="19"/>
      <c r="C113" s="19" t="s">
        <v>25</v>
      </c>
      <c r="D113" s="20" t="s">
        <v>153</v>
      </c>
      <c r="E113" s="41">
        <v>1005408</v>
      </c>
      <c r="F113" s="20"/>
      <c r="G113" s="20" t="s">
        <v>101</v>
      </c>
      <c r="H113" s="44">
        <v>7</v>
      </c>
      <c r="I113" s="20">
        <v>1350</v>
      </c>
      <c r="J113" s="20">
        <f t="shared" si="4"/>
        <v>1620</v>
      </c>
      <c r="K113" s="20">
        <f t="shared" si="5"/>
        <v>9450</v>
      </c>
      <c r="L113" s="20">
        <f t="shared" si="6"/>
        <v>11340</v>
      </c>
      <c r="M113" s="21">
        <f t="shared" si="7"/>
        <v>0</v>
      </c>
      <c r="N113" s="28"/>
      <c r="O113" s="29" t="s">
        <v>18</v>
      </c>
      <c r="P113" s="60"/>
    </row>
    <row r="114" spans="1:16" ht="40.5" customHeight="1" x14ac:dyDescent="0.25">
      <c r="A114" s="19">
        <v>106</v>
      </c>
      <c r="B114" s="19"/>
      <c r="C114" s="19" t="s">
        <v>25</v>
      </c>
      <c r="D114" s="20" t="s">
        <v>154</v>
      </c>
      <c r="E114" s="41">
        <v>1006151</v>
      </c>
      <c r="F114" s="20"/>
      <c r="G114" s="20" t="s">
        <v>101</v>
      </c>
      <c r="H114" s="44">
        <v>12</v>
      </c>
      <c r="I114" s="20">
        <v>510</v>
      </c>
      <c r="J114" s="20">
        <f t="shared" si="4"/>
        <v>612</v>
      </c>
      <c r="K114" s="20">
        <f t="shared" si="5"/>
        <v>6120</v>
      </c>
      <c r="L114" s="20">
        <f t="shared" si="6"/>
        <v>7344</v>
      </c>
      <c r="M114" s="21">
        <f t="shared" si="7"/>
        <v>0</v>
      </c>
      <c r="N114" s="28"/>
      <c r="O114" s="29" t="s">
        <v>18</v>
      </c>
      <c r="P114" s="60"/>
    </row>
    <row r="115" spans="1:16" ht="40.5" customHeight="1" x14ac:dyDescent="0.25">
      <c r="A115" s="19">
        <v>107</v>
      </c>
      <c r="B115" s="19"/>
      <c r="C115" s="19" t="s">
        <v>25</v>
      </c>
      <c r="D115" s="20" t="s">
        <v>155</v>
      </c>
      <c r="E115" s="41">
        <v>1024623</v>
      </c>
      <c r="F115" s="20"/>
      <c r="G115" s="20" t="s">
        <v>81</v>
      </c>
      <c r="H115" s="44">
        <v>8</v>
      </c>
      <c r="I115" s="20">
        <v>81</v>
      </c>
      <c r="J115" s="20">
        <f t="shared" si="4"/>
        <v>97.2</v>
      </c>
      <c r="K115" s="20">
        <f t="shared" si="5"/>
        <v>648</v>
      </c>
      <c r="L115" s="20">
        <f t="shared" si="6"/>
        <v>777.6</v>
      </c>
      <c r="M115" s="21">
        <f t="shared" si="7"/>
        <v>0</v>
      </c>
      <c r="N115" s="28"/>
      <c r="O115" s="29" t="s">
        <v>18</v>
      </c>
      <c r="P115" s="60"/>
    </row>
    <row r="116" spans="1:16" ht="40.5" customHeight="1" x14ac:dyDescent="0.25">
      <c r="A116" s="19">
        <v>108</v>
      </c>
      <c r="B116" s="19"/>
      <c r="C116" s="19" t="s">
        <v>25</v>
      </c>
      <c r="D116" s="20" t="s">
        <v>156</v>
      </c>
      <c r="E116" s="42" t="s">
        <v>157</v>
      </c>
      <c r="F116" s="20"/>
      <c r="G116" s="20" t="s">
        <v>101</v>
      </c>
      <c r="H116" s="44">
        <v>8</v>
      </c>
      <c r="I116" s="20">
        <v>2190</v>
      </c>
      <c r="J116" s="20">
        <f t="shared" si="4"/>
        <v>2628</v>
      </c>
      <c r="K116" s="20">
        <f t="shared" si="5"/>
        <v>17520</v>
      </c>
      <c r="L116" s="20">
        <f t="shared" si="6"/>
        <v>21024</v>
      </c>
      <c r="M116" s="21">
        <f t="shared" si="7"/>
        <v>0</v>
      </c>
      <c r="N116" s="28"/>
      <c r="O116" s="29" t="s">
        <v>18</v>
      </c>
      <c r="P116" s="60"/>
    </row>
    <row r="117" spans="1:16" ht="40.5" customHeight="1" x14ac:dyDescent="0.25">
      <c r="A117" s="19">
        <v>109</v>
      </c>
      <c r="B117" s="19"/>
      <c r="C117" s="19" t="s">
        <v>25</v>
      </c>
      <c r="D117" s="20" t="s">
        <v>158</v>
      </c>
      <c r="E117" s="41" t="s">
        <v>159</v>
      </c>
      <c r="F117" s="20"/>
      <c r="G117" s="20" t="s">
        <v>101</v>
      </c>
      <c r="H117" s="44">
        <v>64</v>
      </c>
      <c r="I117" s="20">
        <v>2670</v>
      </c>
      <c r="J117" s="20">
        <f t="shared" si="4"/>
        <v>3204</v>
      </c>
      <c r="K117" s="20">
        <f t="shared" si="5"/>
        <v>170880</v>
      </c>
      <c r="L117" s="20">
        <f t="shared" si="6"/>
        <v>205056</v>
      </c>
      <c r="M117" s="21">
        <f t="shared" si="7"/>
        <v>0</v>
      </c>
      <c r="N117" s="28"/>
      <c r="O117" s="29" t="s">
        <v>18</v>
      </c>
      <c r="P117" s="60"/>
    </row>
    <row r="118" spans="1:16" ht="40.5" customHeight="1" x14ac:dyDescent="0.25">
      <c r="A118" s="19">
        <v>110</v>
      </c>
      <c r="B118" s="19"/>
      <c r="C118" s="19" t="s">
        <v>25</v>
      </c>
      <c r="D118" s="20" t="s">
        <v>160</v>
      </c>
      <c r="E118" s="41" t="s">
        <v>161</v>
      </c>
      <c r="F118" s="20"/>
      <c r="G118" s="20" t="s">
        <v>101</v>
      </c>
      <c r="H118" s="44">
        <v>6</v>
      </c>
      <c r="I118" s="20">
        <v>3650</v>
      </c>
      <c r="J118" s="20">
        <f t="shared" si="4"/>
        <v>4380</v>
      </c>
      <c r="K118" s="20">
        <f t="shared" si="5"/>
        <v>21900</v>
      </c>
      <c r="L118" s="20">
        <f t="shared" si="6"/>
        <v>26280</v>
      </c>
      <c r="M118" s="21">
        <f t="shared" si="7"/>
        <v>0</v>
      </c>
      <c r="N118" s="28"/>
      <c r="O118" s="29" t="s">
        <v>18</v>
      </c>
      <c r="P118" s="60"/>
    </row>
    <row r="119" spans="1:16" ht="40.5" customHeight="1" x14ac:dyDescent="0.25">
      <c r="A119" s="19">
        <v>111</v>
      </c>
      <c r="B119" s="19"/>
      <c r="C119" s="19" t="s">
        <v>25</v>
      </c>
      <c r="D119" s="20" t="s">
        <v>162</v>
      </c>
      <c r="E119" s="41" t="s">
        <v>163</v>
      </c>
      <c r="F119" s="20"/>
      <c r="G119" s="20" t="s">
        <v>101</v>
      </c>
      <c r="H119" s="44">
        <v>7</v>
      </c>
      <c r="I119" s="20">
        <v>2190</v>
      </c>
      <c r="J119" s="20">
        <f t="shared" si="4"/>
        <v>2628</v>
      </c>
      <c r="K119" s="20">
        <f t="shared" si="5"/>
        <v>15330</v>
      </c>
      <c r="L119" s="20">
        <f t="shared" si="6"/>
        <v>18396</v>
      </c>
      <c r="M119" s="21">
        <f t="shared" si="7"/>
        <v>0</v>
      </c>
      <c r="N119" s="28"/>
      <c r="O119" s="29" t="s">
        <v>18</v>
      </c>
      <c r="P119" s="60"/>
    </row>
    <row r="120" spans="1:16" ht="32.25" customHeight="1" thickBot="1" x14ac:dyDescent="0.3">
      <c r="A120" s="45" t="s">
        <v>10</v>
      </c>
      <c r="B120" s="46"/>
      <c r="C120" s="46"/>
      <c r="D120" s="46"/>
      <c r="E120" s="46"/>
      <c r="F120" s="30">
        <f>SUM(F9:F119)</f>
        <v>0</v>
      </c>
      <c r="G120" s="30"/>
      <c r="H120" s="31"/>
      <c r="I120" s="32"/>
      <c r="J120" s="32"/>
      <c r="K120" s="33">
        <f>SUM(K9:K119)</f>
        <v>2563817.7999999998</v>
      </c>
      <c r="L120" s="33">
        <f>SUM(L9:L119)</f>
        <v>3076581.3600000003</v>
      </c>
      <c r="M120" s="33">
        <f>SUM(M9:M119)</f>
        <v>0</v>
      </c>
      <c r="N120" s="33">
        <f>SUM(N9:N119)</f>
        <v>0</v>
      </c>
      <c r="O120" s="34" t="s">
        <v>18</v>
      </c>
      <c r="P120" s="35"/>
    </row>
    <row r="121" spans="1:16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6" ht="20.25" x14ac:dyDescent="0.3">
      <c r="A122" s="47" t="s">
        <v>23</v>
      </c>
      <c r="B122" s="47"/>
      <c r="C122" s="47"/>
      <c r="D122" s="47"/>
      <c r="E122" s="12">
        <f>M120</f>
        <v>0</v>
      </c>
      <c r="F122" s="14">
        <f>M120</f>
        <v>0</v>
      </c>
      <c r="G122" s="9"/>
      <c r="H122" s="9"/>
      <c r="I122" s="9"/>
      <c r="J122" s="9"/>
      <c r="K122" s="9"/>
      <c r="L122" s="9"/>
      <c r="M122" s="11"/>
      <c r="N122" s="11"/>
      <c r="O122" s="11"/>
      <c r="P122" s="11"/>
    </row>
    <row r="123" spans="1:16" ht="20.25" x14ac:dyDescent="0.3">
      <c r="A123" s="47" t="s">
        <v>22</v>
      </c>
      <c r="B123" s="47"/>
      <c r="C123" s="47"/>
      <c r="D123" s="47"/>
      <c r="E123" s="12">
        <f>E122*0.18</f>
        <v>0</v>
      </c>
      <c r="F123" s="14">
        <f>N120-M120</f>
        <v>0</v>
      </c>
      <c r="G123" s="9"/>
      <c r="H123" s="9"/>
      <c r="I123" s="9"/>
      <c r="J123" s="9"/>
      <c r="K123" s="9"/>
      <c r="L123" s="9"/>
      <c r="M123" s="11"/>
      <c r="N123" s="11"/>
      <c r="O123" s="11"/>
      <c r="P123" s="11"/>
    </row>
    <row r="124" spans="1:16" ht="22.5" x14ac:dyDescent="0.25">
      <c r="A124" s="54" t="s">
        <v>32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</row>
    <row r="125" spans="1:16" ht="26.25" customHeight="1" x14ac:dyDescent="0.25">
      <c r="A125" s="17" t="s">
        <v>165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ht="26.25" customHeight="1" x14ac:dyDescent="0.25">
      <c r="A126" s="18" t="s">
        <v>169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26.25" customHeight="1" x14ac:dyDescent="0.25">
      <c r="A127" s="18" t="s">
        <v>170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26.25" customHeight="1" x14ac:dyDescent="0.25">
      <c r="A128" s="18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20.25" x14ac:dyDescent="0.3">
      <c r="A129" s="4" t="s">
        <v>16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1"/>
      <c r="N129" s="11"/>
      <c r="O129" s="11"/>
      <c r="P129" s="11"/>
    </row>
    <row r="130" spans="1:16" ht="20.25" x14ac:dyDescent="0.3">
      <c r="A130" s="4" t="s">
        <v>11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1"/>
      <c r="N130" s="11"/>
      <c r="O130" s="11"/>
      <c r="P130" s="11"/>
    </row>
    <row r="131" spans="1:16" ht="20.25" x14ac:dyDescent="0.3">
      <c r="A131" s="4"/>
      <c r="B131" s="9" t="s">
        <v>12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1"/>
      <c r="N131" s="11"/>
      <c r="O131" s="11"/>
      <c r="P131" s="11"/>
    </row>
    <row r="132" spans="1:16" ht="20.25" x14ac:dyDescent="0.25">
      <c r="A132" s="55" t="s">
        <v>21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ht="20.25" x14ac:dyDescent="0.25">
      <c r="A133" s="55" t="s">
        <v>20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ht="20.25" x14ac:dyDescent="0.25">
      <c r="A134" s="8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21" thickBot="1" x14ac:dyDescent="0.3">
      <c r="A135" s="57"/>
      <c r="B135" s="57"/>
      <c r="C135" s="57"/>
      <c r="D135" s="57"/>
      <c r="E135" s="57"/>
      <c r="F135" s="4"/>
      <c r="G135" s="4"/>
      <c r="H135" s="4"/>
      <c r="I135" s="4"/>
      <c r="J135" s="4"/>
      <c r="K135" s="4"/>
      <c r="L135" s="4"/>
      <c r="M135" s="52"/>
      <c r="N135" s="52"/>
      <c r="O135" s="52"/>
      <c r="P135" s="52"/>
    </row>
    <row r="136" spans="1:16" ht="20.25" x14ac:dyDescent="0.25">
      <c r="A136" s="58" t="s">
        <v>13</v>
      </c>
      <c r="B136" s="58"/>
      <c r="C136" s="58"/>
      <c r="D136" s="58"/>
      <c r="E136" s="58"/>
      <c r="F136" s="4"/>
      <c r="G136" s="4"/>
      <c r="H136" s="4"/>
      <c r="I136" s="4"/>
      <c r="J136" s="4"/>
      <c r="K136" s="4"/>
      <c r="L136" s="4"/>
      <c r="M136" s="53"/>
      <c r="N136" s="53"/>
      <c r="O136" s="53"/>
      <c r="P136" s="53"/>
    </row>
    <row r="137" spans="1:16" ht="20.25" x14ac:dyDescent="0.25">
      <c r="A137" s="8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21" thickBot="1" x14ac:dyDescent="0.3">
      <c r="A138" s="8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2"/>
      <c r="N138" s="52"/>
      <c r="O138" s="52"/>
      <c r="P138" s="52"/>
    </row>
    <row r="139" spans="1:16" ht="20.25" x14ac:dyDescent="0.25">
      <c r="A139" s="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3"/>
      <c r="N139" s="53"/>
      <c r="O139" s="53"/>
      <c r="P139" s="53"/>
    </row>
  </sheetData>
  <autoFilter ref="A8:P120"/>
  <mergeCells count="18">
    <mergeCell ref="M138:P138"/>
    <mergeCell ref="M139:P139"/>
    <mergeCell ref="A124:P124"/>
    <mergeCell ref="A132:P132"/>
    <mergeCell ref="A133:P133"/>
    <mergeCell ref="A135:E135"/>
    <mergeCell ref="M135:P135"/>
    <mergeCell ref="A136:E136"/>
    <mergeCell ref="M136:P136"/>
    <mergeCell ref="P9:P119"/>
    <mergeCell ref="A120:E120"/>
    <mergeCell ref="A122:D122"/>
    <mergeCell ref="A123:D123"/>
    <mergeCell ref="A2:P2"/>
    <mergeCell ref="A3:P3"/>
    <mergeCell ref="A4:P4"/>
    <mergeCell ref="A5:P5"/>
    <mergeCell ref="A6:P6"/>
  </mergeCells>
  <pageMargins left="0.70866141732283472" right="0.70866141732283472" top="0.74803149606299213" bottom="0.74803149606299213" header="0.31496062992125984" footer="0.31496062992125984"/>
  <pageSetup paperSize="9" scale="35" fitToHeight="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F100" zoomScale="85" zoomScaleNormal="85" workbookViewId="0">
      <selection activeCell="AC135" sqref="AC135"/>
    </sheetView>
  </sheetViews>
  <sheetFormatPr defaultRowHeight="15" x14ac:dyDescent="0.25"/>
  <sheetData/>
  <pageMargins left="0.25" right="0.25" top="0.75" bottom="0.75" header="0.3" footer="0.3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A5924-5338-4178-9E2F-21167B35140E}"/>
</file>

<file path=customXml/itemProps2.xml><?xml version="1.0" encoding="utf-8"?>
<ds:datastoreItem xmlns:ds="http://schemas.openxmlformats.org/officeDocument/2006/customXml" ds:itemID="{9B058225-546D-4E00-BD7F-052CCC0ADF54}"/>
</file>

<file path=customXml/itemProps3.xml><?xml version="1.0" encoding="utf-8"?>
<ds:datastoreItem xmlns:ds="http://schemas.openxmlformats.org/officeDocument/2006/customXml" ds:itemID="{2976940A-CB08-49CC-9830-62068533B4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Лист2</vt:lpstr>
      <vt:lpstr>Лист3!Заголовки_для_печати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2019-07-01T11:40:14Z</cp:lastPrinted>
  <dcterms:created xsi:type="dcterms:W3CDTF">2016-10-11T08:44:59Z</dcterms:created>
  <dcterms:modified xsi:type="dcterms:W3CDTF">2019-07-01T11:40:19Z</dcterms:modified>
</cp:coreProperties>
</file>